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dzou\Desktop\2024-02\SCTASK0512750\"/>
    </mc:Choice>
  </mc:AlternateContent>
  <xr:revisionPtr revIDLastSave="0" documentId="13_ncr:1_{AD23E7E5-3D3C-4CD7-9BD5-9A6C628DBB98}" xr6:coauthVersionLast="47" xr6:coauthVersionMax="47" xr10:uidLastSave="{00000000-0000-0000-0000-000000000000}"/>
  <bookViews>
    <workbookView xWindow="-28920" yWindow="-120" windowWidth="29040" windowHeight="15720" xr2:uid="{C31C5194-2390-43FE-BB6D-9352213BA9F9}"/>
  </bookViews>
  <sheets>
    <sheet name="ComplySu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26" i="1" l="1"/>
  <c r="N326" i="1"/>
  <c r="H326" i="1"/>
  <c r="F326" i="1"/>
  <c r="E326" i="1"/>
  <c r="N325" i="1"/>
  <c r="M325" i="1"/>
  <c r="H324" i="1"/>
  <c r="P323" i="1"/>
  <c r="H323" i="1"/>
  <c r="F323" i="1"/>
  <c r="E323" i="1"/>
  <c r="N322" i="1"/>
  <c r="H322" i="1"/>
  <c r="F322" i="1"/>
  <c r="E322" i="1"/>
  <c r="M321" i="1"/>
  <c r="H320" i="1"/>
  <c r="P319" i="1"/>
  <c r="H319" i="1"/>
  <c r="F319" i="1"/>
  <c r="M317" i="1"/>
  <c r="H316" i="1"/>
  <c r="P315" i="1"/>
  <c r="H315" i="1"/>
  <c r="F315" i="1"/>
  <c r="N314" i="1"/>
  <c r="H314" i="1"/>
  <c r="F314" i="1"/>
  <c r="E314" i="1"/>
  <c r="M313" i="1"/>
  <c r="H312" i="1"/>
  <c r="P311" i="1"/>
  <c r="H311" i="1"/>
  <c r="F311" i="1"/>
  <c r="N310" i="1"/>
  <c r="H310" i="1"/>
  <c r="F310" i="1"/>
  <c r="E310" i="1"/>
  <c r="M309" i="1"/>
  <c r="H308" i="1"/>
  <c r="P307" i="1"/>
  <c r="H307" i="1"/>
  <c r="F307" i="1"/>
  <c r="N306" i="1"/>
  <c r="H306" i="1"/>
  <c r="F306" i="1"/>
  <c r="E306" i="1"/>
  <c r="N305" i="1"/>
  <c r="M305" i="1"/>
  <c r="P303" i="1"/>
  <c r="H303" i="1"/>
  <c r="F303" i="1"/>
  <c r="N302" i="1"/>
  <c r="H302" i="1"/>
  <c r="F302" i="1"/>
  <c r="E302" i="1"/>
  <c r="N301" i="1"/>
  <c r="M301" i="1"/>
  <c r="L301" i="1"/>
  <c r="H300" i="1"/>
  <c r="N298" i="1"/>
  <c r="H298" i="1"/>
  <c r="F298" i="1"/>
  <c r="E298" i="1"/>
  <c r="N297" i="1"/>
  <c r="M297" i="1"/>
  <c r="L297" i="1"/>
  <c r="H296" i="1"/>
  <c r="P295" i="1"/>
  <c r="H295" i="1"/>
  <c r="F295" i="1"/>
  <c r="N294" i="1"/>
  <c r="H294" i="1"/>
  <c r="F294" i="1"/>
  <c r="E294" i="1"/>
  <c r="N293" i="1"/>
  <c r="M293" i="1"/>
  <c r="H292" i="1"/>
  <c r="P291" i="1"/>
  <c r="H291" i="1"/>
  <c r="F291" i="1"/>
  <c r="N290" i="1"/>
  <c r="H290" i="1"/>
  <c r="F290" i="1"/>
  <c r="E290" i="1"/>
  <c r="N289" i="1"/>
  <c r="M289" i="1"/>
  <c r="L289" i="1"/>
  <c r="H288" i="1"/>
  <c r="P287" i="1"/>
  <c r="H287" i="1"/>
  <c r="F287" i="1"/>
  <c r="N286" i="1"/>
  <c r="H286" i="1"/>
  <c r="F286" i="1"/>
  <c r="E286" i="1"/>
  <c r="N285" i="1"/>
  <c r="M285" i="1"/>
  <c r="H284" i="1"/>
  <c r="P283" i="1"/>
  <c r="H283" i="1"/>
  <c r="F283" i="1"/>
  <c r="N282" i="1"/>
  <c r="H282" i="1"/>
  <c r="F282" i="1"/>
  <c r="E282" i="1"/>
  <c r="N281" i="1"/>
  <c r="M281" i="1"/>
  <c r="H280" i="1"/>
  <c r="P279" i="1"/>
  <c r="H279" i="1"/>
  <c r="F279" i="1"/>
  <c r="N278" i="1"/>
  <c r="H278" i="1"/>
  <c r="F278" i="1"/>
  <c r="E278" i="1"/>
  <c r="N277" i="1"/>
  <c r="M277" i="1"/>
  <c r="H276" i="1"/>
  <c r="P275" i="1"/>
  <c r="H275" i="1"/>
  <c r="F275" i="1"/>
  <c r="N274" i="1"/>
  <c r="H274" i="1"/>
  <c r="F274" i="1"/>
  <c r="E274" i="1"/>
  <c r="N273" i="1"/>
  <c r="M273" i="1"/>
  <c r="H272" i="1"/>
  <c r="P271" i="1"/>
  <c r="H271" i="1"/>
  <c r="F271" i="1"/>
  <c r="N270" i="1"/>
  <c r="H270" i="1"/>
  <c r="F270" i="1"/>
  <c r="E270" i="1"/>
  <c r="N269" i="1"/>
  <c r="M269" i="1"/>
  <c r="L269" i="1"/>
  <c r="H268" i="1"/>
  <c r="N266" i="1"/>
  <c r="H266" i="1"/>
  <c r="F266" i="1"/>
  <c r="E266" i="1"/>
  <c r="N265" i="1"/>
  <c r="M265" i="1"/>
  <c r="L265" i="1"/>
  <c r="H265" i="1"/>
  <c r="F265" i="1"/>
  <c r="E265" i="1"/>
  <c r="F264" i="1"/>
  <c r="M263" i="1"/>
  <c r="H262" i="1"/>
  <c r="F262" i="1"/>
  <c r="E262" i="1"/>
  <c r="P261" i="1"/>
  <c r="N261" i="1"/>
  <c r="M261" i="1"/>
  <c r="F261" i="1"/>
  <c r="E261" i="1"/>
  <c r="M259" i="1"/>
  <c r="H259" i="1"/>
  <c r="H258" i="1"/>
  <c r="F258" i="1"/>
  <c r="E258" i="1"/>
  <c r="P257" i="1"/>
  <c r="N257" i="1"/>
  <c r="M257" i="1"/>
  <c r="F257" i="1"/>
  <c r="E257" i="1"/>
  <c r="H254" i="1"/>
  <c r="F254" i="1"/>
  <c r="E254" i="1"/>
  <c r="P253" i="1"/>
  <c r="N253" i="1"/>
  <c r="M253" i="1"/>
  <c r="F252" i="1"/>
  <c r="H250" i="1"/>
  <c r="F250" i="1"/>
  <c r="E250" i="1"/>
  <c r="P249" i="1"/>
  <c r="N249" i="1"/>
  <c r="M249" i="1"/>
  <c r="L249" i="1"/>
  <c r="H249" i="1"/>
  <c r="F249" i="1"/>
  <c r="E249" i="1"/>
  <c r="M247" i="1"/>
  <c r="H246" i="1"/>
  <c r="F246" i="1"/>
  <c r="E246" i="1"/>
  <c r="P245" i="1"/>
  <c r="M245" i="1"/>
  <c r="L245" i="1"/>
  <c r="N245" i="1"/>
  <c r="H245" i="1"/>
  <c r="P244" i="1"/>
  <c r="L244" i="1"/>
  <c r="H244" i="1"/>
  <c r="P243" i="1"/>
  <c r="N243" i="1"/>
  <c r="F243" i="1"/>
  <c r="N242" i="1"/>
  <c r="M242" i="1"/>
  <c r="H242" i="1"/>
  <c r="E242" i="1"/>
  <c r="F242" i="1"/>
  <c r="L241" i="1"/>
  <c r="P241" i="1"/>
  <c r="H241" i="1"/>
  <c r="F241" i="1"/>
  <c r="P240" i="1"/>
  <c r="H240" i="1"/>
  <c r="P239" i="1"/>
  <c r="N239" i="1"/>
  <c r="F239" i="1"/>
  <c r="L237" i="1"/>
  <c r="P237" i="1"/>
  <c r="H237" i="1"/>
  <c r="F237" i="1"/>
  <c r="P236" i="1"/>
  <c r="H236" i="1"/>
  <c r="N234" i="1"/>
  <c r="M234" i="1"/>
  <c r="H234" i="1"/>
  <c r="E234" i="1"/>
  <c r="F234" i="1"/>
  <c r="L233" i="1"/>
  <c r="P233" i="1"/>
  <c r="H233" i="1"/>
  <c r="E233" i="1"/>
  <c r="F233" i="1"/>
  <c r="P232" i="1"/>
  <c r="H232" i="1"/>
  <c r="N230" i="1"/>
  <c r="M230" i="1"/>
  <c r="H230" i="1"/>
  <c r="E230" i="1"/>
  <c r="F230" i="1"/>
  <c r="P228" i="1"/>
  <c r="H228" i="1"/>
  <c r="P227" i="1"/>
  <c r="N227" i="1"/>
  <c r="F227" i="1"/>
  <c r="N226" i="1"/>
  <c r="M226" i="1"/>
  <c r="H226" i="1"/>
  <c r="E226" i="1"/>
  <c r="F226" i="1"/>
  <c r="L225" i="1"/>
  <c r="P225" i="1"/>
  <c r="H225" i="1"/>
  <c r="F225" i="1"/>
  <c r="P223" i="1"/>
  <c r="N223" i="1"/>
  <c r="F223" i="1"/>
  <c r="N222" i="1"/>
  <c r="M222" i="1"/>
  <c r="H222" i="1"/>
  <c r="E222" i="1"/>
  <c r="F222" i="1"/>
  <c r="L221" i="1"/>
  <c r="P221" i="1"/>
  <c r="H221" i="1"/>
  <c r="F221" i="1"/>
  <c r="P220" i="1"/>
  <c r="M220" i="1"/>
  <c r="H220" i="1"/>
  <c r="P219" i="1"/>
  <c r="N219" i="1"/>
  <c r="F219" i="1"/>
  <c r="N218" i="1"/>
  <c r="M218" i="1"/>
  <c r="H218" i="1"/>
  <c r="E218" i="1"/>
  <c r="F218" i="1"/>
  <c r="L217" i="1"/>
  <c r="P217" i="1"/>
  <c r="H217" i="1"/>
  <c r="E217" i="1"/>
  <c r="F217" i="1"/>
  <c r="P216" i="1"/>
  <c r="M216" i="1"/>
  <c r="H216" i="1"/>
  <c r="P215" i="1"/>
  <c r="N215" i="1"/>
  <c r="F215" i="1"/>
  <c r="N214" i="1"/>
  <c r="M214" i="1"/>
  <c r="H214" i="1"/>
  <c r="E214" i="1"/>
  <c r="F214" i="1"/>
  <c r="L213" i="1"/>
  <c r="P213" i="1"/>
  <c r="H213" i="1"/>
  <c r="F213" i="1"/>
  <c r="P211" i="1"/>
  <c r="N211" i="1"/>
  <c r="F211" i="1"/>
  <c r="N210" i="1"/>
  <c r="M210" i="1"/>
  <c r="H210" i="1"/>
  <c r="E210" i="1"/>
  <c r="F210" i="1"/>
  <c r="L209" i="1"/>
  <c r="P209" i="1"/>
  <c r="H209" i="1"/>
  <c r="F209" i="1"/>
  <c r="P208" i="1"/>
  <c r="M208" i="1"/>
  <c r="H208" i="1"/>
  <c r="F207" i="1"/>
  <c r="H206" i="1"/>
  <c r="E206" i="1"/>
  <c r="F206" i="1"/>
  <c r="L205" i="1"/>
  <c r="H205" i="1"/>
  <c r="F205" i="1"/>
  <c r="M204" i="1"/>
  <c r="F204" i="1"/>
  <c r="E204" i="1"/>
  <c r="N202" i="1"/>
  <c r="M202" i="1"/>
  <c r="H202" i="1"/>
  <c r="E202" i="1"/>
  <c r="F202" i="1"/>
  <c r="H201" i="1"/>
  <c r="F201" i="1"/>
  <c r="E201" i="1"/>
  <c r="H200" i="1"/>
  <c r="F200" i="1"/>
  <c r="E200" i="1"/>
  <c r="E199" i="1"/>
  <c r="N198" i="1"/>
  <c r="H198" i="1"/>
  <c r="F198" i="1"/>
  <c r="E198" i="1"/>
  <c r="H197" i="1"/>
  <c r="F197" i="1"/>
  <c r="M196" i="1"/>
  <c r="H196" i="1"/>
  <c r="F196" i="1"/>
  <c r="E196" i="1"/>
  <c r="P195" i="1"/>
  <c r="M195" i="1"/>
  <c r="F195" i="1"/>
  <c r="E195" i="1"/>
  <c r="H194" i="1"/>
  <c r="M193" i="1"/>
  <c r="M192" i="1"/>
  <c r="H192" i="1"/>
  <c r="F192" i="1"/>
  <c r="E192" i="1"/>
  <c r="P191" i="1"/>
  <c r="M191" i="1"/>
  <c r="N191" i="1"/>
  <c r="M190" i="1"/>
  <c r="H190" i="1"/>
  <c r="F190" i="1"/>
  <c r="E190" i="1"/>
  <c r="P189" i="1"/>
  <c r="M189" i="1"/>
  <c r="N189" i="1"/>
  <c r="P187" i="1"/>
  <c r="N187" i="1"/>
  <c r="L186" i="1"/>
  <c r="H186" i="1"/>
  <c r="F186" i="1"/>
  <c r="E186" i="1"/>
  <c r="P185" i="1"/>
  <c r="M185" i="1"/>
  <c r="N185" i="1"/>
  <c r="H185" i="1"/>
  <c r="F185" i="1"/>
  <c r="E185" i="1"/>
  <c r="N184" i="1"/>
  <c r="M184" i="1"/>
  <c r="H183" i="1"/>
  <c r="F183" i="1"/>
  <c r="P182" i="1"/>
  <c r="F182" i="1"/>
  <c r="E182" i="1"/>
  <c r="H182" i="1"/>
  <c r="M181" i="1"/>
  <c r="L181" i="1"/>
  <c r="P181" i="1"/>
  <c r="H181" i="1"/>
  <c r="L180" i="1"/>
  <c r="P180" i="1"/>
  <c r="N180" i="1"/>
  <c r="H180" i="1"/>
  <c r="E180" i="1"/>
  <c r="F180" i="1"/>
  <c r="P179" i="1"/>
  <c r="M179" i="1"/>
  <c r="N179" i="1"/>
  <c r="L178" i="1"/>
  <c r="H178" i="1"/>
  <c r="F178" i="1"/>
  <c r="E178" i="1"/>
  <c r="P177" i="1"/>
  <c r="M177" i="1"/>
  <c r="N177" i="1"/>
  <c r="H177" i="1"/>
  <c r="F177" i="1"/>
  <c r="E177" i="1"/>
  <c r="N176" i="1"/>
  <c r="M176" i="1"/>
  <c r="H175" i="1"/>
  <c r="F175" i="1"/>
  <c r="P174" i="1"/>
  <c r="N174" i="1"/>
  <c r="F174" i="1"/>
  <c r="E174" i="1"/>
  <c r="H174" i="1"/>
  <c r="M173" i="1"/>
  <c r="L173" i="1"/>
  <c r="P173" i="1"/>
  <c r="H173" i="1"/>
  <c r="L172" i="1"/>
  <c r="P172" i="1"/>
  <c r="N172" i="1"/>
  <c r="H172" i="1"/>
  <c r="E172" i="1"/>
  <c r="F172" i="1"/>
  <c r="P171" i="1"/>
  <c r="M171" i="1"/>
  <c r="N171" i="1"/>
  <c r="L170" i="1"/>
  <c r="H170" i="1"/>
  <c r="F170" i="1"/>
  <c r="E170" i="1"/>
  <c r="P169" i="1"/>
  <c r="N169" i="1"/>
  <c r="H169" i="1"/>
  <c r="F169" i="1"/>
  <c r="E169" i="1"/>
  <c r="N168" i="1"/>
  <c r="M168" i="1"/>
  <c r="H167" i="1"/>
  <c r="F167" i="1"/>
  <c r="P166" i="1"/>
  <c r="N166" i="1"/>
  <c r="H166" i="1"/>
  <c r="F166" i="1"/>
  <c r="E166" i="1"/>
  <c r="N165" i="1"/>
  <c r="M165" i="1"/>
  <c r="L165" i="1"/>
  <c r="F165" i="1"/>
  <c r="E165" i="1"/>
  <c r="H165" i="1"/>
  <c r="M164" i="1"/>
  <c r="L164" i="1"/>
  <c r="P164" i="1"/>
  <c r="H164" i="1"/>
  <c r="P163" i="1"/>
  <c r="H163" i="1"/>
  <c r="F163" i="1"/>
  <c r="P162" i="1"/>
  <c r="N162" i="1"/>
  <c r="H162" i="1"/>
  <c r="F162" i="1"/>
  <c r="E162" i="1"/>
  <c r="N161" i="1"/>
  <c r="M161" i="1"/>
  <c r="L161" i="1"/>
  <c r="F161" i="1"/>
  <c r="E161" i="1"/>
  <c r="H161" i="1"/>
  <c r="M160" i="1"/>
  <c r="L160" i="1"/>
  <c r="P160" i="1"/>
  <c r="H160" i="1"/>
  <c r="P159" i="1"/>
  <c r="H159" i="1"/>
  <c r="F159" i="1"/>
  <c r="P158" i="1"/>
  <c r="N158" i="1"/>
  <c r="H158" i="1"/>
  <c r="F158" i="1"/>
  <c r="E158" i="1"/>
  <c r="M156" i="1"/>
  <c r="L156" i="1"/>
  <c r="P156" i="1"/>
  <c r="H156" i="1"/>
  <c r="H155" i="1"/>
  <c r="F155" i="1"/>
  <c r="P154" i="1"/>
  <c r="N154" i="1"/>
  <c r="H154" i="1"/>
  <c r="F154" i="1"/>
  <c r="E154" i="1"/>
  <c r="N153" i="1"/>
  <c r="M153" i="1"/>
  <c r="L153" i="1"/>
  <c r="F153" i="1"/>
  <c r="E153" i="1"/>
  <c r="H153" i="1"/>
  <c r="M152" i="1"/>
  <c r="P152" i="1"/>
  <c r="H151" i="1"/>
  <c r="F151" i="1"/>
  <c r="P150" i="1"/>
  <c r="N150" i="1"/>
  <c r="H150" i="1"/>
  <c r="F150" i="1"/>
  <c r="E150" i="1"/>
  <c r="N149" i="1"/>
  <c r="M149" i="1"/>
  <c r="L149" i="1"/>
  <c r="F149" i="1"/>
  <c r="E149" i="1"/>
  <c r="H149" i="1"/>
  <c r="H147" i="1"/>
  <c r="F147" i="1"/>
  <c r="E147" i="1"/>
  <c r="P146" i="1"/>
  <c r="E146" i="1"/>
  <c r="H145" i="1"/>
  <c r="E145" i="1"/>
  <c r="F145" i="1"/>
  <c r="M144" i="1"/>
  <c r="L144" i="1"/>
  <c r="M143" i="1"/>
  <c r="H142" i="1"/>
  <c r="F142" i="1"/>
  <c r="E142" i="1"/>
  <c r="N141" i="1"/>
  <c r="M141" i="1"/>
  <c r="E141" i="1"/>
  <c r="H141" i="1"/>
  <c r="E140" i="1"/>
  <c r="M139" i="1"/>
  <c r="E139" i="1"/>
  <c r="F138" i="1"/>
  <c r="E138" i="1"/>
  <c r="H137" i="1"/>
  <c r="E137" i="1"/>
  <c r="F137" i="1"/>
  <c r="L135" i="1"/>
  <c r="H135" i="1"/>
  <c r="F135" i="1"/>
  <c r="N134" i="1"/>
  <c r="P134" i="1"/>
  <c r="N132" i="1"/>
  <c r="P132" i="1"/>
  <c r="E132" i="1"/>
  <c r="F132" i="1"/>
  <c r="M131" i="1"/>
  <c r="N131" i="1"/>
  <c r="F131" i="1"/>
  <c r="P130" i="1"/>
  <c r="M130" i="1"/>
  <c r="L130" i="1"/>
  <c r="H130" i="1"/>
  <c r="F130" i="1"/>
  <c r="E130" i="1"/>
  <c r="P129" i="1"/>
  <c r="M129" i="1"/>
  <c r="N129" i="1"/>
  <c r="F129" i="1"/>
  <c r="E129" i="1"/>
  <c r="L128" i="1"/>
  <c r="N128" i="1"/>
  <c r="H128" i="1"/>
  <c r="P127" i="1"/>
  <c r="L127" i="1"/>
  <c r="N127" i="1"/>
  <c r="H127" i="1"/>
  <c r="F127" i="1"/>
  <c r="E127" i="1"/>
  <c r="N126" i="1"/>
  <c r="P126" i="1"/>
  <c r="H125" i="1"/>
  <c r="E125" i="1"/>
  <c r="F125" i="1"/>
  <c r="P124" i="1"/>
  <c r="E124" i="1"/>
  <c r="F124" i="1"/>
  <c r="M123" i="1"/>
  <c r="N123" i="1"/>
  <c r="F123" i="1"/>
  <c r="P122" i="1"/>
  <c r="M122" i="1"/>
  <c r="L122" i="1"/>
  <c r="H122" i="1"/>
  <c r="F122" i="1"/>
  <c r="E122" i="1"/>
  <c r="P121" i="1"/>
  <c r="M121" i="1"/>
  <c r="N121" i="1"/>
  <c r="F121" i="1"/>
  <c r="E121" i="1"/>
  <c r="L120" i="1"/>
  <c r="N120" i="1"/>
  <c r="H120" i="1"/>
  <c r="P119" i="1"/>
  <c r="N119" i="1"/>
  <c r="H119" i="1"/>
  <c r="E119" i="1"/>
  <c r="H117" i="1"/>
  <c r="E117" i="1"/>
  <c r="F117" i="1"/>
  <c r="P116" i="1"/>
  <c r="F116" i="1"/>
  <c r="M115" i="1"/>
  <c r="P115" i="1"/>
  <c r="P114" i="1"/>
  <c r="M114" i="1"/>
  <c r="L114" i="1"/>
  <c r="H114" i="1"/>
  <c r="F114" i="1"/>
  <c r="E114" i="1"/>
  <c r="P113" i="1"/>
  <c r="M113" i="1"/>
  <c r="L113" i="1"/>
  <c r="N113" i="1"/>
  <c r="F113" i="1"/>
  <c r="E113" i="1"/>
  <c r="L112" i="1"/>
  <c r="N112" i="1"/>
  <c r="H112" i="1"/>
  <c r="F112" i="1"/>
  <c r="P111" i="1"/>
  <c r="H111" i="1"/>
  <c r="E111" i="1"/>
  <c r="H109" i="1"/>
  <c r="E109" i="1"/>
  <c r="F109" i="1"/>
  <c r="N108" i="1"/>
  <c r="L108" i="1"/>
  <c r="P108" i="1"/>
  <c r="H108" i="1"/>
  <c r="E108" i="1"/>
  <c r="F108" i="1"/>
  <c r="L107" i="1"/>
  <c r="N107" i="1"/>
  <c r="M107" i="1"/>
  <c r="F107" i="1"/>
  <c r="E107" i="1"/>
  <c r="P106" i="1"/>
  <c r="M106" i="1"/>
  <c r="H105" i="1"/>
  <c r="E105" i="1"/>
  <c r="F105" i="1"/>
  <c r="L103" i="1"/>
  <c r="N103" i="1"/>
  <c r="M103" i="1"/>
  <c r="F103" i="1"/>
  <c r="E103" i="1"/>
  <c r="M102" i="1"/>
  <c r="H101" i="1"/>
  <c r="E101" i="1"/>
  <c r="F101" i="1"/>
  <c r="N100" i="1"/>
  <c r="L100" i="1"/>
  <c r="P100" i="1"/>
  <c r="H100" i="1"/>
  <c r="F100" i="1"/>
  <c r="E100" i="1"/>
  <c r="N99" i="1"/>
  <c r="M99" i="1"/>
  <c r="F99" i="1"/>
  <c r="E99" i="1"/>
  <c r="M98" i="1"/>
  <c r="H97" i="1"/>
  <c r="E97" i="1"/>
  <c r="F97" i="1"/>
  <c r="N96" i="1"/>
  <c r="L96" i="1"/>
  <c r="P96" i="1"/>
  <c r="H96" i="1"/>
  <c r="F96" i="1"/>
  <c r="E96" i="1"/>
  <c r="M95" i="1"/>
  <c r="N95" i="1"/>
  <c r="F95" i="1"/>
  <c r="E95" i="1"/>
  <c r="H93" i="1"/>
  <c r="E93" i="1"/>
  <c r="F93" i="1"/>
  <c r="N92" i="1"/>
  <c r="L92" i="1"/>
  <c r="P92" i="1"/>
  <c r="H92" i="1"/>
  <c r="F92" i="1"/>
  <c r="E92" i="1"/>
  <c r="M91" i="1"/>
  <c r="N91" i="1"/>
  <c r="F91" i="1"/>
  <c r="E91" i="1"/>
  <c r="M90" i="1"/>
  <c r="L90" i="1"/>
  <c r="H89" i="1"/>
  <c r="E89" i="1"/>
  <c r="F89" i="1"/>
  <c r="N88" i="1"/>
  <c r="P88" i="1"/>
  <c r="H88" i="1"/>
  <c r="F88" i="1"/>
  <c r="E88" i="1"/>
  <c r="M87" i="1"/>
  <c r="N87" i="1"/>
  <c r="F87" i="1"/>
  <c r="E87" i="1"/>
  <c r="M86" i="1"/>
  <c r="H85" i="1"/>
  <c r="F85" i="1"/>
  <c r="N84" i="1"/>
  <c r="P84" i="1"/>
  <c r="H84" i="1"/>
  <c r="F84" i="1"/>
  <c r="E84" i="1"/>
  <c r="M83" i="1"/>
  <c r="N83" i="1"/>
  <c r="F83" i="1"/>
  <c r="E83" i="1"/>
  <c r="M82" i="1"/>
  <c r="H81" i="1"/>
  <c r="F81" i="1"/>
  <c r="N80" i="1"/>
  <c r="H80" i="1"/>
  <c r="F80" i="1"/>
  <c r="E80" i="1"/>
  <c r="M79" i="1"/>
  <c r="N79" i="1"/>
  <c r="H79" i="1"/>
  <c r="F79" i="1"/>
  <c r="E79" i="1"/>
  <c r="H78" i="1"/>
  <c r="F78" i="1"/>
  <c r="E78" i="1"/>
  <c r="P77" i="1"/>
  <c r="M77" i="1"/>
  <c r="E77" i="1"/>
  <c r="H76" i="1"/>
  <c r="F76" i="1"/>
  <c r="E76" i="1"/>
  <c r="M75" i="1"/>
  <c r="L75" i="1"/>
  <c r="H75" i="1"/>
  <c r="F75" i="1"/>
  <c r="P74" i="1"/>
  <c r="M74" i="1"/>
  <c r="F74" i="1"/>
  <c r="E74" i="1"/>
  <c r="L73" i="1"/>
  <c r="H73" i="1"/>
  <c r="F73" i="1"/>
  <c r="E73" i="1"/>
  <c r="P72" i="1"/>
  <c r="H72" i="1"/>
  <c r="F72" i="1"/>
  <c r="E72" i="1"/>
  <c r="M71" i="1"/>
  <c r="L71" i="1"/>
  <c r="H71" i="1"/>
  <c r="F71" i="1"/>
  <c r="P70" i="1"/>
  <c r="M70" i="1"/>
  <c r="F70" i="1"/>
  <c r="E70" i="1"/>
  <c r="L69" i="1"/>
  <c r="H69" i="1"/>
  <c r="F69" i="1"/>
  <c r="E69" i="1"/>
  <c r="P68" i="1"/>
  <c r="H68" i="1"/>
  <c r="F68" i="1"/>
  <c r="E68" i="1"/>
  <c r="M67" i="1"/>
  <c r="L67" i="1"/>
  <c r="H67" i="1"/>
  <c r="F67" i="1"/>
  <c r="P66" i="1"/>
  <c r="M66" i="1"/>
  <c r="F66" i="1"/>
  <c r="E66" i="1"/>
  <c r="P64" i="1"/>
  <c r="H64" i="1"/>
  <c r="F64" i="1"/>
  <c r="E64" i="1"/>
  <c r="M63" i="1"/>
  <c r="L63" i="1"/>
  <c r="H63" i="1"/>
  <c r="F63" i="1"/>
  <c r="P61" i="1"/>
  <c r="N61" i="1"/>
  <c r="M61" i="1"/>
  <c r="H61" i="1"/>
  <c r="P60" i="1"/>
  <c r="E60" i="1"/>
  <c r="H60" i="1"/>
  <c r="F60" i="1"/>
  <c r="P59" i="1"/>
  <c r="H59" i="1"/>
  <c r="F59" i="1"/>
  <c r="P58" i="1"/>
  <c r="M58" i="1"/>
  <c r="M57" i="1"/>
  <c r="H57" i="1"/>
  <c r="E57" i="1"/>
  <c r="F57" i="1"/>
  <c r="P56" i="1"/>
  <c r="N56" i="1"/>
  <c r="L56" i="1"/>
  <c r="M56" i="1"/>
  <c r="H56" i="1"/>
  <c r="F56" i="1"/>
  <c r="E56" i="1"/>
  <c r="M55" i="1"/>
  <c r="L55" i="1"/>
  <c r="N55" i="1"/>
  <c r="H55" i="1"/>
  <c r="F55" i="1"/>
  <c r="L54" i="1"/>
  <c r="M54" i="1"/>
  <c r="H54" i="1"/>
  <c r="E54" i="1"/>
  <c r="P53" i="1"/>
  <c r="N53" i="1"/>
  <c r="M53" i="1"/>
  <c r="H53" i="1"/>
  <c r="P52" i="1"/>
  <c r="E52" i="1"/>
  <c r="H52" i="1"/>
  <c r="F52" i="1"/>
  <c r="P51" i="1"/>
  <c r="L51" i="1"/>
  <c r="M51" i="1"/>
  <c r="N51" i="1"/>
  <c r="H51" i="1"/>
  <c r="F51" i="1"/>
  <c r="E51" i="1"/>
  <c r="P50" i="1"/>
  <c r="L50" i="1"/>
  <c r="M50" i="1"/>
  <c r="N50" i="1"/>
  <c r="H50" i="1"/>
  <c r="F50" i="1"/>
  <c r="E50" i="1"/>
  <c r="P49" i="1"/>
  <c r="N49" i="1"/>
  <c r="M49" i="1"/>
  <c r="L49" i="1"/>
  <c r="P48" i="1"/>
  <c r="E48" i="1"/>
  <c r="H48" i="1"/>
  <c r="P47" i="1"/>
  <c r="L47" i="1"/>
  <c r="M47" i="1"/>
  <c r="N47" i="1"/>
  <c r="H47" i="1"/>
  <c r="F47" i="1"/>
  <c r="E47" i="1"/>
  <c r="P46" i="1"/>
  <c r="L46" i="1"/>
  <c r="M46" i="1"/>
  <c r="N46" i="1"/>
  <c r="H46" i="1"/>
  <c r="F46" i="1"/>
  <c r="E46" i="1"/>
  <c r="P45" i="1"/>
  <c r="N45" i="1"/>
  <c r="M45" i="1"/>
  <c r="L45" i="1"/>
  <c r="P44" i="1"/>
  <c r="E44" i="1"/>
  <c r="H44" i="1"/>
  <c r="P43" i="1"/>
  <c r="L43" i="1"/>
  <c r="M43" i="1"/>
  <c r="N43" i="1"/>
  <c r="H43" i="1"/>
  <c r="F43" i="1"/>
  <c r="P42" i="1"/>
  <c r="L42" i="1"/>
  <c r="N42" i="1"/>
  <c r="H42" i="1"/>
  <c r="F42" i="1"/>
  <c r="E42" i="1"/>
  <c r="P41" i="1"/>
  <c r="N41" i="1"/>
  <c r="M41" i="1"/>
  <c r="L41" i="1"/>
  <c r="P40" i="1"/>
  <c r="H40" i="1"/>
  <c r="E40" i="1"/>
  <c r="P39" i="1"/>
  <c r="L39" i="1"/>
  <c r="M39" i="1"/>
  <c r="N39" i="1"/>
  <c r="H39" i="1"/>
  <c r="F39" i="1"/>
  <c r="P38" i="1"/>
  <c r="L38" i="1"/>
  <c r="N38" i="1"/>
  <c r="H38" i="1"/>
  <c r="F38" i="1"/>
  <c r="E38" i="1"/>
  <c r="P37" i="1"/>
  <c r="N37" i="1"/>
  <c r="M37" i="1"/>
  <c r="L37" i="1"/>
  <c r="P36" i="1"/>
  <c r="H36" i="1"/>
  <c r="E36" i="1"/>
  <c r="P35" i="1"/>
  <c r="L35" i="1"/>
  <c r="M35" i="1"/>
  <c r="N35" i="1"/>
  <c r="H35" i="1"/>
  <c r="F35" i="1"/>
  <c r="P33" i="1"/>
  <c r="N33" i="1"/>
  <c r="M33" i="1"/>
  <c r="L33" i="1"/>
  <c r="P32" i="1"/>
  <c r="H32" i="1"/>
  <c r="E32" i="1"/>
  <c r="P31" i="1"/>
  <c r="L31" i="1"/>
  <c r="M31" i="1"/>
  <c r="N31" i="1"/>
  <c r="H31" i="1"/>
  <c r="F31" i="1"/>
  <c r="P30" i="1"/>
  <c r="L30" i="1"/>
  <c r="N30" i="1"/>
  <c r="H30" i="1"/>
  <c r="F30" i="1"/>
  <c r="E30" i="1"/>
  <c r="P29" i="1"/>
  <c r="N29" i="1"/>
  <c r="M29" i="1"/>
  <c r="L29" i="1"/>
  <c r="P28" i="1"/>
  <c r="H28" i="1"/>
  <c r="E28" i="1"/>
  <c r="P26" i="1"/>
  <c r="N26" i="1"/>
  <c r="L26" i="1"/>
  <c r="M26" i="1"/>
  <c r="H26" i="1"/>
  <c r="F26" i="1"/>
  <c r="E26" i="1"/>
  <c r="P25" i="1"/>
  <c r="N25" i="1"/>
  <c r="M25" i="1"/>
  <c r="L25" i="1"/>
  <c r="P23" i="1"/>
  <c r="L23" i="1"/>
  <c r="M23" i="1"/>
  <c r="N23" i="1"/>
  <c r="H23" i="1"/>
  <c r="E23" i="1"/>
  <c r="F23" i="1"/>
  <c r="P22" i="1"/>
  <c r="N22" i="1"/>
  <c r="L22" i="1"/>
  <c r="M22" i="1"/>
  <c r="F22" i="1"/>
  <c r="H22" i="1"/>
  <c r="E22" i="1"/>
  <c r="P20" i="1"/>
  <c r="H20" i="1"/>
  <c r="F20" i="1"/>
  <c r="E20" i="1"/>
  <c r="P19" i="1"/>
  <c r="L19" i="1"/>
  <c r="M19" i="1"/>
  <c r="N19" i="1"/>
  <c r="H19" i="1"/>
  <c r="E19" i="1"/>
  <c r="F19" i="1"/>
  <c r="P18" i="1"/>
  <c r="N18" i="1"/>
  <c r="L18" i="1"/>
  <c r="M18" i="1"/>
  <c r="F18" i="1"/>
  <c r="E18" i="1"/>
  <c r="H18" i="1"/>
  <c r="P17" i="1"/>
  <c r="N17" i="1"/>
  <c r="M17" i="1"/>
  <c r="L17" i="1"/>
  <c r="P16" i="1"/>
  <c r="H16" i="1"/>
  <c r="F16" i="1"/>
  <c r="E16" i="1"/>
  <c r="P15" i="1"/>
  <c r="L15" i="1"/>
  <c r="M15" i="1"/>
  <c r="N15" i="1"/>
  <c r="H15" i="1"/>
  <c r="E15" i="1"/>
  <c r="F15" i="1"/>
  <c r="P14" i="1"/>
  <c r="N14" i="1"/>
  <c r="L14" i="1"/>
  <c r="M14" i="1"/>
  <c r="F14" i="1"/>
  <c r="E14" i="1"/>
  <c r="H14" i="1"/>
  <c r="P13" i="1"/>
  <c r="M13" i="1"/>
  <c r="N13" i="1"/>
  <c r="L13" i="1"/>
  <c r="P12" i="1"/>
  <c r="H12" i="1"/>
  <c r="F12" i="1"/>
  <c r="E12" i="1"/>
  <c r="P11" i="1"/>
  <c r="L11" i="1"/>
  <c r="M11" i="1"/>
  <c r="N11" i="1"/>
  <c r="H11" i="1"/>
  <c r="E11" i="1"/>
  <c r="F11" i="1"/>
  <c r="P10" i="1"/>
  <c r="N10" i="1"/>
  <c r="L10" i="1"/>
  <c r="M10" i="1"/>
  <c r="F10" i="1"/>
  <c r="E10" i="1"/>
  <c r="H10" i="1"/>
  <c r="P9" i="1"/>
  <c r="M9" i="1"/>
  <c r="N9" i="1"/>
  <c r="D327" i="1"/>
  <c r="P89" i="1" l="1"/>
  <c r="N89" i="1"/>
  <c r="M89" i="1"/>
  <c r="L89" i="1"/>
  <c r="L12" i="1"/>
  <c r="E25" i="1"/>
  <c r="L28" i="1"/>
  <c r="E29" i="1"/>
  <c r="L32" i="1"/>
  <c r="E33" i="1"/>
  <c r="L36" i="1"/>
  <c r="E37" i="1"/>
  <c r="L40" i="1"/>
  <c r="E41" i="1"/>
  <c r="L44" i="1"/>
  <c r="E45" i="1"/>
  <c r="L48" i="1"/>
  <c r="E49" i="1"/>
  <c r="L52" i="1"/>
  <c r="E53" i="1"/>
  <c r="E58" i="1"/>
  <c r="L60" i="1"/>
  <c r="E61" i="1"/>
  <c r="M69" i="1"/>
  <c r="M73" i="1"/>
  <c r="L78" i="1"/>
  <c r="P78" i="1"/>
  <c r="N78" i="1"/>
  <c r="F120" i="1"/>
  <c r="E120" i="1"/>
  <c r="H126" i="1"/>
  <c r="F126" i="1"/>
  <c r="E126" i="1"/>
  <c r="F9" i="1"/>
  <c r="O327" i="1"/>
  <c r="M12" i="1"/>
  <c r="F13" i="1"/>
  <c r="M16" i="1"/>
  <c r="F17" i="1"/>
  <c r="M20" i="1"/>
  <c r="F25" i="1"/>
  <c r="M28" i="1"/>
  <c r="F29" i="1"/>
  <c r="M32" i="1"/>
  <c r="F33" i="1"/>
  <c r="M36" i="1"/>
  <c r="F37" i="1"/>
  <c r="M40" i="1"/>
  <c r="F41" i="1"/>
  <c r="M44" i="1"/>
  <c r="F45" i="1"/>
  <c r="M48" i="1"/>
  <c r="F49" i="1"/>
  <c r="M52" i="1"/>
  <c r="F53" i="1"/>
  <c r="N54" i="1"/>
  <c r="E55" i="1"/>
  <c r="L57" i="1"/>
  <c r="F58" i="1"/>
  <c r="M60" i="1"/>
  <c r="F61" i="1"/>
  <c r="E63" i="1"/>
  <c r="H66" i="1"/>
  <c r="E67" i="1"/>
  <c r="N69" i="1"/>
  <c r="H70" i="1"/>
  <c r="E71" i="1"/>
  <c r="N73" i="1"/>
  <c r="H74" i="1"/>
  <c r="E75" i="1"/>
  <c r="F77" i="1"/>
  <c r="M78" i="1"/>
  <c r="L86" i="1"/>
  <c r="L98" i="1"/>
  <c r="L106" i="1"/>
  <c r="P138" i="1"/>
  <c r="E9" i="1"/>
  <c r="L20" i="1"/>
  <c r="N12" i="1"/>
  <c r="N20" i="1"/>
  <c r="N32" i="1"/>
  <c r="N36" i="1"/>
  <c r="N40" i="1"/>
  <c r="N44" i="1"/>
  <c r="N48" i="1"/>
  <c r="N52" i="1"/>
  <c r="N60" i="1"/>
  <c r="P76" i="1"/>
  <c r="L76" i="1"/>
  <c r="H82" i="1"/>
  <c r="F82" i="1"/>
  <c r="E82" i="1"/>
  <c r="P85" i="1"/>
  <c r="N85" i="1"/>
  <c r="M85" i="1"/>
  <c r="L85" i="1"/>
  <c r="P97" i="1"/>
  <c r="N97" i="1"/>
  <c r="M97" i="1"/>
  <c r="L97" i="1"/>
  <c r="H102" i="1"/>
  <c r="F102" i="1"/>
  <c r="E102" i="1"/>
  <c r="P105" i="1"/>
  <c r="N105" i="1"/>
  <c r="M105" i="1"/>
  <c r="L105" i="1"/>
  <c r="F128" i="1"/>
  <c r="E128" i="1"/>
  <c r="H134" i="1"/>
  <c r="F134" i="1"/>
  <c r="E134" i="1"/>
  <c r="P109" i="1"/>
  <c r="N109" i="1"/>
  <c r="M109" i="1"/>
  <c r="L109" i="1"/>
  <c r="E13" i="1"/>
  <c r="L16" i="1"/>
  <c r="E17" i="1"/>
  <c r="G327" i="1"/>
  <c r="H327" i="1" s="1"/>
  <c r="N16" i="1"/>
  <c r="N28" i="1"/>
  <c r="H9" i="1"/>
  <c r="H13" i="1"/>
  <c r="H17" i="1"/>
  <c r="H25" i="1"/>
  <c r="F28" i="1"/>
  <c r="H29" i="1"/>
  <c r="F32" i="1"/>
  <c r="H33" i="1"/>
  <c r="F36" i="1"/>
  <c r="H37" i="1"/>
  <c r="F40" i="1"/>
  <c r="H41" i="1"/>
  <c r="F44" i="1"/>
  <c r="H45" i="1"/>
  <c r="F48" i="1"/>
  <c r="H49" i="1"/>
  <c r="N57" i="1"/>
  <c r="H58" i="1"/>
  <c r="L59" i="1"/>
  <c r="L64" i="1"/>
  <c r="L66" i="1"/>
  <c r="N66" i="1"/>
  <c r="L68" i="1"/>
  <c r="P69" i="1"/>
  <c r="L70" i="1"/>
  <c r="N70" i="1"/>
  <c r="L72" i="1"/>
  <c r="P73" i="1"/>
  <c r="L74" i="1"/>
  <c r="N74" i="1"/>
  <c r="M76" i="1"/>
  <c r="H77" i="1"/>
  <c r="H90" i="1"/>
  <c r="F90" i="1"/>
  <c r="E90" i="1"/>
  <c r="E112" i="1"/>
  <c r="P148" i="1"/>
  <c r="N148" i="1"/>
  <c r="M148" i="1"/>
  <c r="L148" i="1"/>
  <c r="E31" i="1"/>
  <c r="E35" i="1"/>
  <c r="E39" i="1"/>
  <c r="E43" i="1"/>
  <c r="M59" i="1"/>
  <c r="M64" i="1"/>
  <c r="M68" i="1"/>
  <c r="M72" i="1"/>
  <c r="N76" i="1"/>
  <c r="P117" i="1"/>
  <c r="N117" i="1"/>
  <c r="M117" i="1"/>
  <c r="L117" i="1"/>
  <c r="P125" i="1"/>
  <c r="N125" i="1"/>
  <c r="M125" i="1"/>
  <c r="L125" i="1"/>
  <c r="L168" i="1"/>
  <c r="H168" i="1"/>
  <c r="F168" i="1"/>
  <c r="E168" i="1"/>
  <c r="P255" i="1"/>
  <c r="N255" i="1"/>
  <c r="L255" i="1"/>
  <c r="M255" i="1"/>
  <c r="J327" i="1"/>
  <c r="K327" i="1"/>
  <c r="M30" i="1"/>
  <c r="M38" i="1"/>
  <c r="M42" i="1"/>
  <c r="L53" i="1"/>
  <c r="F54" i="1"/>
  <c r="P54" i="1"/>
  <c r="P57" i="1"/>
  <c r="N58" i="1"/>
  <c r="E59" i="1"/>
  <c r="N59" i="1"/>
  <c r="L61" i="1"/>
  <c r="N64" i="1"/>
  <c r="N68" i="1"/>
  <c r="N72" i="1"/>
  <c r="N77" i="1"/>
  <c r="L77" i="1"/>
  <c r="P80" i="1"/>
  <c r="L82" i="1"/>
  <c r="P82" i="1"/>
  <c r="N82" i="1"/>
  <c r="P93" i="1"/>
  <c r="N93" i="1"/>
  <c r="M93" i="1"/>
  <c r="L93" i="1"/>
  <c r="L102" i="1"/>
  <c r="C327" i="1"/>
  <c r="F327" i="1" s="1"/>
  <c r="L9" i="1"/>
  <c r="P55" i="1"/>
  <c r="L58" i="1"/>
  <c r="N63" i="1"/>
  <c r="P63" i="1"/>
  <c r="N67" i="1"/>
  <c r="P67" i="1"/>
  <c r="N71" i="1"/>
  <c r="P71" i="1"/>
  <c r="N75" i="1"/>
  <c r="P75" i="1"/>
  <c r="P81" i="1"/>
  <c r="N81" i="1"/>
  <c r="M81" i="1"/>
  <c r="L81" i="1"/>
  <c r="H86" i="1"/>
  <c r="F86" i="1"/>
  <c r="E86" i="1"/>
  <c r="H98" i="1"/>
  <c r="F98" i="1"/>
  <c r="E98" i="1"/>
  <c r="P101" i="1"/>
  <c r="N101" i="1"/>
  <c r="M101" i="1"/>
  <c r="L101" i="1"/>
  <c r="H106" i="1"/>
  <c r="F106" i="1"/>
  <c r="E106" i="1"/>
  <c r="E143" i="1"/>
  <c r="H143" i="1"/>
  <c r="F143" i="1"/>
  <c r="P79" i="1"/>
  <c r="P83" i="1"/>
  <c r="N86" i="1"/>
  <c r="P87" i="1"/>
  <c r="N90" i="1"/>
  <c r="P91" i="1"/>
  <c r="P95" i="1"/>
  <c r="N98" i="1"/>
  <c r="P99" i="1"/>
  <c r="N102" i="1"/>
  <c r="P103" i="1"/>
  <c r="N106" i="1"/>
  <c r="P107" i="1"/>
  <c r="M112" i="1"/>
  <c r="E115" i="1"/>
  <c r="H116" i="1"/>
  <c r="M120" i="1"/>
  <c r="E123" i="1"/>
  <c r="H124" i="1"/>
  <c r="M128" i="1"/>
  <c r="E131" i="1"/>
  <c r="H132" i="1"/>
  <c r="P139" i="1"/>
  <c r="N139" i="1"/>
  <c r="L139" i="1"/>
  <c r="H140" i="1"/>
  <c r="P147" i="1"/>
  <c r="N147" i="1"/>
  <c r="M147" i="1"/>
  <c r="L147" i="1"/>
  <c r="L176" i="1"/>
  <c r="H176" i="1"/>
  <c r="F176" i="1"/>
  <c r="E176" i="1"/>
  <c r="E191" i="1"/>
  <c r="H191" i="1"/>
  <c r="F191" i="1"/>
  <c r="N207" i="1"/>
  <c r="M207" i="1"/>
  <c r="L207" i="1"/>
  <c r="P207" i="1"/>
  <c r="H83" i="1"/>
  <c r="H87" i="1"/>
  <c r="H91" i="1"/>
  <c r="H95" i="1"/>
  <c r="H99" i="1"/>
  <c r="H103" i="1"/>
  <c r="H107" i="1"/>
  <c r="N111" i="1"/>
  <c r="H113" i="1"/>
  <c r="F115" i="1"/>
  <c r="H121" i="1"/>
  <c r="P123" i="1"/>
  <c r="H129" i="1"/>
  <c r="P131" i="1"/>
  <c r="P135" i="1"/>
  <c r="N135" i="1"/>
  <c r="N142" i="1"/>
  <c r="L142" i="1"/>
  <c r="E144" i="1"/>
  <c r="F146" i="1"/>
  <c r="L184" i="1"/>
  <c r="H184" i="1"/>
  <c r="F184" i="1"/>
  <c r="E184" i="1"/>
  <c r="M206" i="1"/>
  <c r="L206" i="1"/>
  <c r="P206" i="1"/>
  <c r="N206" i="1"/>
  <c r="L80" i="1"/>
  <c r="E81" i="1"/>
  <c r="L84" i="1"/>
  <c r="E85" i="1"/>
  <c r="P86" i="1"/>
  <c r="L88" i="1"/>
  <c r="P90" i="1"/>
  <c r="P98" i="1"/>
  <c r="P102" i="1"/>
  <c r="L111" i="1"/>
  <c r="L119" i="1"/>
  <c r="L137" i="1"/>
  <c r="P137" i="1"/>
  <c r="P140" i="1"/>
  <c r="N140" i="1"/>
  <c r="F141" i="1"/>
  <c r="M142" i="1"/>
  <c r="F144" i="1"/>
  <c r="L145" i="1"/>
  <c r="P145" i="1"/>
  <c r="H152" i="1"/>
  <c r="F152" i="1"/>
  <c r="E152" i="1"/>
  <c r="E171" i="1"/>
  <c r="H171" i="1"/>
  <c r="F171" i="1"/>
  <c r="E193" i="1"/>
  <c r="H193" i="1"/>
  <c r="F193" i="1"/>
  <c r="M80" i="1"/>
  <c r="M84" i="1"/>
  <c r="M88" i="1"/>
  <c r="M92" i="1"/>
  <c r="M96" i="1"/>
  <c r="M100" i="1"/>
  <c r="M108" i="1"/>
  <c r="M111" i="1"/>
  <c r="N114" i="1"/>
  <c r="H115" i="1"/>
  <c r="L116" i="1"/>
  <c r="M119" i="1"/>
  <c r="N122" i="1"/>
  <c r="H123" i="1"/>
  <c r="L124" i="1"/>
  <c r="M127" i="1"/>
  <c r="N130" i="1"/>
  <c r="H131" i="1"/>
  <c r="L132" i="1"/>
  <c r="M135" i="1"/>
  <c r="M137" i="1"/>
  <c r="H138" i="1"/>
  <c r="L140" i="1"/>
  <c r="M145" i="1"/>
  <c r="H146" i="1"/>
  <c r="N199" i="1"/>
  <c r="L199" i="1"/>
  <c r="P199" i="1"/>
  <c r="M199" i="1"/>
  <c r="L79" i="1"/>
  <c r="L83" i="1"/>
  <c r="L87" i="1"/>
  <c r="L91" i="1"/>
  <c r="L95" i="1"/>
  <c r="L99" i="1"/>
  <c r="M116" i="1"/>
  <c r="L121" i="1"/>
  <c r="M124" i="1"/>
  <c r="L129" i="1"/>
  <c r="M132" i="1"/>
  <c r="E135" i="1"/>
  <c r="N137" i="1"/>
  <c r="F139" i="1"/>
  <c r="M140" i="1"/>
  <c r="P142" i="1"/>
  <c r="P143" i="1"/>
  <c r="N143" i="1"/>
  <c r="L143" i="1"/>
  <c r="H144" i="1"/>
  <c r="N145" i="1"/>
  <c r="H148" i="1"/>
  <c r="F148" i="1"/>
  <c r="E148" i="1"/>
  <c r="P155" i="1"/>
  <c r="N155" i="1"/>
  <c r="M155" i="1"/>
  <c r="L155" i="1"/>
  <c r="E179" i="1"/>
  <c r="H179" i="1"/>
  <c r="F179" i="1"/>
  <c r="F111" i="1"/>
  <c r="N115" i="1"/>
  <c r="E116" i="1"/>
  <c r="N116" i="1"/>
  <c r="F119" i="1"/>
  <c r="N124" i="1"/>
  <c r="L126" i="1"/>
  <c r="L134" i="1"/>
  <c r="N138" i="1"/>
  <c r="L138" i="1"/>
  <c r="N146" i="1"/>
  <c r="L146" i="1"/>
  <c r="E187" i="1"/>
  <c r="H187" i="1"/>
  <c r="F187" i="1"/>
  <c r="P112" i="1"/>
  <c r="L115" i="1"/>
  <c r="P120" i="1"/>
  <c r="L123" i="1"/>
  <c r="M126" i="1"/>
  <c r="P128" i="1"/>
  <c r="L131" i="1"/>
  <c r="M134" i="1"/>
  <c r="M138" i="1"/>
  <c r="H139" i="1"/>
  <c r="F140" i="1"/>
  <c r="L141" i="1"/>
  <c r="P141" i="1"/>
  <c r="P144" i="1"/>
  <c r="N144" i="1"/>
  <c r="M146" i="1"/>
  <c r="P151" i="1"/>
  <c r="N151" i="1"/>
  <c r="M151" i="1"/>
  <c r="L151" i="1"/>
  <c r="L152" i="1"/>
  <c r="E189" i="1"/>
  <c r="H189" i="1"/>
  <c r="F189" i="1"/>
  <c r="N167" i="1"/>
  <c r="N175" i="1"/>
  <c r="N183" i="1"/>
  <c r="L194" i="1"/>
  <c r="P194" i="1"/>
  <c r="P197" i="1"/>
  <c r="N197" i="1"/>
  <c r="N203" i="1"/>
  <c r="L203" i="1"/>
  <c r="E205" i="1"/>
  <c r="N228" i="1"/>
  <c r="M228" i="1"/>
  <c r="N244" i="1"/>
  <c r="M244" i="1"/>
  <c r="N254" i="1"/>
  <c r="M254" i="1"/>
  <c r="L254" i="1"/>
  <c r="P254" i="1"/>
  <c r="H281" i="1"/>
  <c r="F281" i="1"/>
  <c r="E281" i="1"/>
  <c r="P296" i="1"/>
  <c r="N296" i="1"/>
  <c r="M296" i="1"/>
  <c r="L296" i="1"/>
  <c r="P149" i="1"/>
  <c r="N152" i="1"/>
  <c r="P153" i="1"/>
  <c r="E156" i="1"/>
  <c r="N156" i="1"/>
  <c r="L159" i="1"/>
  <c r="E160" i="1"/>
  <c r="N160" i="1"/>
  <c r="P161" i="1"/>
  <c r="L163" i="1"/>
  <c r="E164" i="1"/>
  <c r="N164" i="1"/>
  <c r="P165" i="1"/>
  <c r="L167" i="1"/>
  <c r="M170" i="1"/>
  <c r="E173" i="1"/>
  <c r="N173" i="1"/>
  <c r="L175" i="1"/>
  <c r="M178" i="1"/>
  <c r="E181" i="1"/>
  <c r="N181" i="1"/>
  <c r="L183" i="1"/>
  <c r="M186" i="1"/>
  <c r="L190" i="1"/>
  <c r="P190" i="1"/>
  <c r="P192" i="1"/>
  <c r="L192" i="1"/>
  <c r="M194" i="1"/>
  <c r="H195" i="1"/>
  <c r="L197" i="1"/>
  <c r="M203" i="1"/>
  <c r="H204" i="1"/>
  <c r="E221" i="1"/>
  <c r="E237" i="1"/>
  <c r="F156" i="1"/>
  <c r="M159" i="1"/>
  <c r="F160" i="1"/>
  <c r="M163" i="1"/>
  <c r="F164" i="1"/>
  <c r="M167" i="1"/>
  <c r="N170" i="1"/>
  <c r="F173" i="1"/>
  <c r="M175" i="1"/>
  <c r="N178" i="1"/>
  <c r="F181" i="1"/>
  <c r="M183" i="1"/>
  <c r="N186" i="1"/>
  <c r="N194" i="1"/>
  <c r="M197" i="1"/>
  <c r="P200" i="1"/>
  <c r="N200" i="1"/>
  <c r="L200" i="1"/>
  <c r="N232" i="1"/>
  <c r="M232" i="1"/>
  <c r="E253" i="1"/>
  <c r="H253" i="1"/>
  <c r="F253" i="1"/>
  <c r="F263" i="1"/>
  <c r="E263" i="1"/>
  <c r="H263" i="1"/>
  <c r="L150" i="1"/>
  <c r="E151" i="1"/>
  <c r="L154" i="1"/>
  <c r="E155" i="1"/>
  <c r="L158" i="1"/>
  <c r="E159" i="1"/>
  <c r="N159" i="1"/>
  <c r="L162" i="1"/>
  <c r="E163" i="1"/>
  <c r="N163" i="1"/>
  <c r="L166" i="1"/>
  <c r="E167" i="1"/>
  <c r="L169" i="1"/>
  <c r="M172" i="1"/>
  <c r="E175" i="1"/>
  <c r="L177" i="1"/>
  <c r="M180" i="1"/>
  <c r="E183" i="1"/>
  <c r="L185" i="1"/>
  <c r="N190" i="1"/>
  <c r="N192" i="1"/>
  <c r="E194" i="1"/>
  <c r="N195" i="1"/>
  <c r="L195" i="1"/>
  <c r="E197" i="1"/>
  <c r="F199" i="1"/>
  <c r="M200" i="1"/>
  <c r="P203" i="1"/>
  <c r="P204" i="1"/>
  <c r="E209" i="1"/>
  <c r="E225" i="1"/>
  <c r="E241" i="1"/>
  <c r="M150" i="1"/>
  <c r="M154" i="1"/>
  <c r="M158" i="1"/>
  <c r="M162" i="1"/>
  <c r="M166" i="1"/>
  <c r="P167" i="1"/>
  <c r="M169" i="1"/>
  <c r="P170" i="1"/>
  <c r="L174" i="1"/>
  <c r="P175" i="1"/>
  <c r="P178" i="1"/>
  <c r="L182" i="1"/>
  <c r="P183" i="1"/>
  <c r="P186" i="1"/>
  <c r="P193" i="1"/>
  <c r="N193" i="1"/>
  <c r="F194" i="1"/>
  <c r="L198" i="1"/>
  <c r="P198" i="1"/>
  <c r="P201" i="1"/>
  <c r="N201" i="1"/>
  <c r="M201" i="1"/>
  <c r="E203" i="1"/>
  <c r="H203" i="1"/>
  <c r="N236" i="1"/>
  <c r="M236" i="1"/>
  <c r="F245" i="1"/>
  <c r="E245" i="1"/>
  <c r="P168" i="1"/>
  <c r="L171" i="1"/>
  <c r="M174" i="1"/>
  <c r="P176" i="1"/>
  <c r="L179" i="1"/>
  <c r="M182" i="1"/>
  <c r="P184" i="1"/>
  <c r="L187" i="1"/>
  <c r="L189" i="1"/>
  <c r="L191" i="1"/>
  <c r="L193" i="1"/>
  <c r="M198" i="1"/>
  <c r="H199" i="1"/>
  <c r="L201" i="1"/>
  <c r="F203" i="1"/>
  <c r="P205" i="1"/>
  <c r="N205" i="1"/>
  <c r="M205" i="1"/>
  <c r="E213" i="1"/>
  <c r="N182" i="1"/>
  <c r="M187" i="1"/>
  <c r="P196" i="1"/>
  <c r="N196" i="1"/>
  <c r="L196" i="1"/>
  <c r="L202" i="1"/>
  <c r="P202" i="1"/>
  <c r="N240" i="1"/>
  <c r="M240" i="1"/>
  <c r="F247" i="1"/>
  <c r="E247" i="1"/>
  <c r="H247" i="1"/>
  <c r="H207" i="1"/>
  <c r="M209" i="1"/>
  <c r="H211" i="1"/>
  <c r="M213" i="1"/>
  <c r="H215" i="1"/>
  <c r="M217" i="1"/>
  <c r="H219" i="1"/>
  <c r="M221" i="1"/>
  <c r="H223" i="1"/>
  <c r="M225" i="1"/>
  <c r="H227" i="1"/>
  <c r="M233" i="1"/>
  <c r="M237" i="1"/>
  <c r="H239" i="1"/>
  <c r="M241" i="1"/>
  <c r="H243" i="1"/>
  <c r="P256" i="1"/>
  <c r="N256" i="1"/>
  <c r="L256" i="1"/>
  <c r="H257" i="1"/>
  <c r="L261" i="1"/>
  <c r="H264" i="1"/>
  <c r="E264" i="1"/>
  <c r="P268" i="1"/>
  <c r="N268" i="1"/>
  <c r="M268" i="1"/>
  <c r="L268" i="1"/>
  <c r="L273" i="1"/>
  <c r="H285" i="1"/>
  <c r="F285" i="1"/>
  <c r="E285" i="1"/>
  <c r="P300" i="1"/>
  <c r="N300" i="1"/>
  <c r="M300" i="1"/>
  <c r="L300" i="1"/>
  <c r="L305" i="1"/>
  <c r="L204" i="1"/>
  <c r="L208" i="1"/>
  <c r="N209" i="1"/>
  <c r="P210" i="1"/>
  <c r="N213" i="1"/>
  <c r="P214" i="1"/>
  <c r="L216" i="1"/>
  <c r="N217" i="1"/>
  <c r="P218" i="1"/>
  <c r="L220" i="1"/>
  <c r="N221" i="1"/>
  <c r="P222" i="1"/>
  <c r="N225" i="1"/>
  <c r="P226" i="1"/>
  <c r="L228" i="1"/>
  <c r="P230" i="1"/>
  <c r="L232" i="1"/>
  <c r="N233" i="1"/>
  <c r="P234" i="1"/>
  <c r="L236" i="1"/>
  <c r="N237" i="1"/>
  <c r="L240" i="1"/>
  <c r="N241" i="1"/>
  <c r="P242" i="1"/>
  <c r="N250" i="1"/>
  <c r="M250" i="1"/>
  <c r="L250" i="1"/>
  <c r="P250" i="1"/>
  <c r="M256" i="1"/>
  <c r="F259" i="1"/>
  <c r="E259" i="1"/>
  <c r="P272" i="1"/>
  <c r="N272" i="1"/>
  <c r="M272" i="1"/>
  <c r="L272" i="1"/>
  <c r="L277" i="1"/>
  <c r="H289" i="1"/>
  <c r="F289" i="1"/>
  <c r="E289" i="1"/>
  <c r="L309" i="1"/>
  <c r="L313" i="1"/>
  <c r="L317" i="1"/>
  <c r="L321" i="1"/>
  <c r="L325" i="1"/>
  <c r="N246" i="1"/>
  <c r="M246" i="1"/>
  <c r="L246" i="1"/>
  <c r="P252" i="1"/>
  <c r="N252" i="1"/>
  <c r="L252" i="1"/>
  <c r="L257" i="1"/>
  <c r="P276" i="1"/>
  <c r="N276" i="1"/>
  <c r="M276" i="1"/>
  <c r="L276" i="1"/>
  <c r="L281" i="1"/>
  <c r="H293" i="1"/>
  <c r="F293" i="1"/>
  <c r="E293" i="1"/>
  <c r="P308" i="1"/>
  <c r="N308" i="1"/>
  <c r="M308" i="1"/>
  <c r="L308" i="1"/>
  <c r="P312" i="1"/>
  <c r="N312" i="1"/>
  <c r="M312" i="1"/>
  <c r="L312" i="1"/>
  <c r="P316" i="1"/>
  <c r="N316" i="1"/>
  <c r="M316" i="1"/>
  <c r="L316" i="1"/>
  <c r="P320" i="1"/>
  <c r="N320" i="1"/>
  <c r="M320" i="1"/>
  <c r="L320" i="1"/>
  <c r="P324" i="1"/>
  <c r="N324" i="1"/>
  <c r="M324" i="1"/>
  <c r="L324" i="1"/>
  <c r="N204" i="1"/>
  <c r="E208" i="1"/>
  <c r="N208" i="1"/>
  <c r="L211" i="1"/>
  <c r="L215" i="1"/>
  <c r="E216" i="1"/>
  <c r="N216" i="1"/>
  <c r="L219" i="1"/>
  <c r="E220" i="1"/>
  <c r="N220" i="1"/>
  <c r="L223" i="1"/>
  <c r="L227" i="1"/>
  <c r="E228" i="1"/>
  <c r="E232" i="1"/>
  <c r="E236" i="1"/>
  <c r="L239" i="1"/>
  <c r="E240" i="1"/>
  <c r="L243" i="1"/>
  <c r="E244" i="1"/>
  <c r="P247" i="1"/>
  <c r="N247" i="1"/>
  <c r="L247" i="1"/>
  <c r="M252" i="1"/>
  <c r="F255" i="1"/>
  <c r="E255" i="1"/>
  <c r="N262" i="1"/>
  <c r="M262" i="1"/>
  <c r="L262" i="1"/>
  <c r="P262" i="1"/>
  <c r="P263" i="1"/>
  <c r="N263" i="1"/>
  <c r="L263" i="1"/>
  <c r="P280" i="1"/>
  <c r="N280" i="1"/>
  <c r="M280" i="1"/>
  <c r="L280" i="1"/>
  <c r="L285" i="1"/>
  <c r="H297" i="1"/>
  <c r="F297" i="1"/>
  <c r="E297" i="1"/>
  <c r="F208" i="1"/>
  <c r="M211" i="1"/>
  <c r="M215" i="1"/>
  <c r="F216" i="1"/>
  <c r="M219" i="1"/>
  <c r="F220" i="1"/>
  <c r="M223" i="1"/>
  <c r="M227" i="1"/>
  <c r="F228" i="1"/>
  <c r="F232" i="1"/>
  <c r="F236" i="1"/>
  <c r="M239" i="1"/>
  <c r="F240" i="1"/>
  <c r="M243" i="1"/>
  <c r="F244" i="1"/>
  <c r="P246" i="1"/>
  <c r="L253" i="1"/>
  <c r="H256" i="1"/>
  <c r="E256" i="1"/>
  <c r="P264" i="1"/>
  <c r="N264" i="1"/>
  <c r="L264" i="1"/>
  <c r="H269" i="1"/>
  <c r="F269" i="1"/>
  <c r="E269" i="1"/>
  <c r="P284" i="1"/>
  <c r="N284" i="1"/>
  <c r="M284" i="1"/>
  <c r="L284" i="1"/>
  <c r="H301" i="1"/>
  <c r="F301" i="1"/>
  <c r="E301" i="1"/>
  <c r="E207" i="1"/>
  <c r="L210" i="1"/>
  <c r="E211" i="1"/>
  <c r="L214" i="1"/>
  <c r="E215" i="1"/>
  <c r="L218" i="1"/>
  <c r="E219" i="1"/>
  <c r="L222" i="1"/>
  <c r="E223" i="1"/>
  <c r="L226" i="1"/>
  <c r="E227" i="1"/>
  <c r="L230" i="1"/>
  <c r="L234" i="1"/>
  <c r="E239" i="1"/>
  <c r="L242" i="1"/>
  <c r="E243" i="1"/>
  <c r="H255" i="1"/>
  <c r="F256" i="1"/>
  <c r="N258" i="1"/>
  <c r="M258" i="1"/>
  <c r="L258" i="1"/>
  <c r="P258" i="1"/>
  <c r="P259" i="1"/>
  <c r="N259" i="1"/>
  <c r="L259" i="1"/>
  <c r="M264" i="1"/>
  <c r="H273" i="1"/>
  <c r="F273" i="1"/>
  <c r="E273" i="1"/>
  <c r="P288" i="1"/>
  <c r="N288" i="1"/>
  <c r="M288" i="1"/>
  <c r="L288" i="1"/>
  <c r="L293" i="1"/>
  <c r="H305" i="1"/>
  <c r="F305" i="1"/>
  <c r="E305" i="1"/>
  <c r="H252" i="1"/>
  <c r="E252" i="1"/>
  <c r="H261" i="1"/>
  <c r="H277" i="1"/>
  <c r="F277" i="1"/>
  <c r="E277" i="1"/>
  <c r="P292" i="1"/>
  <c r="N292" i="1"/>
  <c r="M292" i="1"/>
  <c r="L292" i="1"/>
  <c r="H309" i="1"/>
  <c r="F309" i="1"/>
  <c r="E309" i="1"/>
  <c r="H313" i="1"/>
  <c r="F313" i="1"/>
  <c r="E313" i="1"/>
  <c r="H317" i="1"/>
  <c r="F317" i="1"/>
  <c r="E317" i="1"/>
  <c r="H321" i="1"/>
  <c r="F321" i="1"/>
  <c r="E321" i="1"/>
  <c r="H325" i="1"/>
  <c r="F325" i="1"/>
  <c r="E325" i="1"/>
  <c r="P266" i="1"/>
  <c r="P270" i="1"/>
  <c r="P274" i="1"/>
  <c r="P278" i="1"/>
  <c r="P282" i="1"/>
  <c r="P286" i="1"/>
  <c r="P290" i="1"/>
  <c r="P294" i="1"/>
  <c r="P298" i="1"/>
  <c r="P302" i="1"/>
  <c r="P306" i="1"/>
  <c r="N309" i="1"/>
  <c r="P310" i="1"/>
  <c r="N313" i="1"/>
  <c r="P314" i="1"/>
  <c r="N317" i="1"/>
  <c r="N321" i="1"/>
  <c r="P322" i="1"/>
  <c r="P265" i="1"/>
  <c r="E268" i="1"/>
  <c r="P269" i="1"/>
  <c r="L271" i="1"/>
  <c r="E272" i="1"/>
  <c r="P273" i="1"/>
  <c r="L275" i="1"/>
  <c r="E276" i="1"/>
  <c r="P277" i="1"/>
  <c r="L279" i="1"/>
  <c r="E280" i="1"/>
  <c r="P281" i="1"/>
  <c r="L283" i="1"/>
  <c r="E284" i="1"/>
  <c r="P285" i="1"/>
  <c r="L287" i="1"/>
  <c r="E288" i="1"/>
  <c r="P289" i="1"/>
  <c r="L291" i="1"/>
  <c r="E292" i="1"/>
  <c r="P293" i="1"/>
  <c r="L295" i="1"/>
  <c r="E296" i="1"/>
  <c r="P297" i="1"/>
  <c r="E300" i="1"/>
  <c r="P301" i="1"/>
  <c r="L303" i="1"/>
  <c r="P305" i="1"/>
  <c r="L307" i="1"/>
  <c r="E308" i="1"/>
  <c r="P309" i="1"/>
  <c r="L311" i="1"/>
  <c r="E312" i="1"/>
  <c r="P313" i="1"/>
  <c r="L315" i="1"/>
  <c r="E316" i="1"/>
  <c r="P317" i="1"/>
  <c r="L319" i="1"/>
  <c r="E320" i="1"/>
  <c r="P321" i="1"/>
  <c r="L323" i="1"/>
  <c r="E324" i="1"/>
  <c r="P325" i="1"/>
  <c r="F268" i="1"/>
  <c r="M271" i="1"/>
  <c r="F272" i="1"/>
  <c r="M275" i="1"/>
  <c r="F276" i="1"/>
  <c r="M279" i="1"/>
  <c r="F280" i="1"/>
  <c r="M283" i="1"/>
  <c r="F284" i="1"/>
  <c r="M287" i="1"/>
  <c r="F288" i="1"/>
  <c r="M291" i="1"/>
  <c r="F292" i="1"/>
  <c r="M295" i="1"/>
  <c r="F296" i="1"/>
  <c r="F300" i="1"/>
  <c r="M303" i="1"/>
  <c r="M307" i="1"/>
  <c r="F308" i="1"/>
  <c r="M311" i="1"/>
  <c r="F312" i="1"/>
  <c r="M315" i="1"/>
  <c r="F316" i="1"/>
  <c r="M319" i="1"/>
  <c r="F320" i="1"/>
  <c r="M323" i="1"/>
  <c r="F324" i="1"/>
  <c r="L266" i="1"/>
  <c r="L270" i="1"/>
  <c r="E271" i="1"/>
  <c r="N271" i="1"/>
  <c r="L274" i="1"/>
  <c r="E275" i="1"/>
  <c r="N275" i="1"/>
  <c r="L278" i="1"/>
  <c r="E279" i="1"/>
  <c r="N279" i="1"/>
  <c r="L282" i="1"/>
  <c r="E283" i="1"/>
  <c r="N283" i="1"/>
  <c r="L286" i="1"/>
  <c r="E287" i="1"/>
  <c r="N287" i="1"/>
  <c r="L290" i="1"/>
  <c r="E291" i="1"/>
  <c r="N291" i="1"/>
  <c r="L294" i="1"/>
  <c r="E295" i="1"/>
  <c r="N295" i="1"/>
  <c r="L298" i="1"/>
  <c r="L302" i="1"/>
  <c r="E303" i="1"/>
  <c r="N303" i="1"/>
  <c r="L306" i="1"/>
  <c r="E307" i="1"/>
  <c r="N307" i="1"/>
  <c r="L310" i="1"/>
  <c r="E311" i="1"/>
  <c r="N311" i="1"/>
  <c r="L314" i="1"/>
  <c r="E315" i="1"/>
  <c r="N315" i="1"/>
  <c r="E319" i="1"/>
  <c r="N319" i="1"/>
  <c r="L322" i="1"/>
  <c r="N323" i="1"/>
  <c r="L326" i="1"/>
  <c r="M266" i="1"/>
  <c r="M270" i="1"/>
  <c r="M274" i="1"/>
  <c r="M278" i="1"/>
  <c r="M282" i="1"/>
  <c r="M286" i="1"/>
  <c r="M290" i="1"/>
  <c r="M294" i="1"/>
  <c r="M298" i="1"/>
  <c r="M302" i="1"/>
  <c r="M306" i="1"/>
  <c r="M310" i="1"/>
  <c r="M314" i="1"/>
  <c r="M322" i="1"/>
  <c r="M326" i="1"/>
  <c r="M327" i="1" l="1"/>
  <c r="P327" i="1"/>
  <c r="N327" i="1"/>
  <c r="L327" i="1"/>
  <c r="E327" i="1"/>
</calcChain>
</file>

<file path=xl/sharedStrings.xml><?xml version="1.0" encoding="utf-8"?>
<sst xmlns="http://schemas.openxmlformats.org/spreadsheetml/2006/main" count="660" uniqueCount="657">
  <si>
    <t>Massachusetts Department of Elementary and Secondary Education</t>
  </si>
  <si>
    <t>Office of School Finance</t>
  </si>
  <si>
    <t>Net School Spending (NSS) and Foundation Budget FY23 and FY24</t>
  </si>
  <si>
    <t>Lookups</t>
  </si>
  <si>
    <t>FY23</t>
  </si>
  <si>
    <t>FY24</t>
  </si>
  <si>
    <t>LEA</t>
  </si>
  <si>
    <t>District Name</t>
  </si>
  <si>
    <t>Required NSS</t>
  </si>
  <si>
    <t>Actual NSS</t>
  </si>
  <si>
    <t>Amt Over or Under Req'd</t>
  </si>
  <si>
    <t>Actual as % of Req'd</t>
  </si>
  <si>
    <t>Foundation Budget</t>
  </si>
  <si>
    <t>Actual NSS as % of Foundation</t>
  </si>
  <si>
    <t>Budgeted NSS</t>
  </si>
  <si>
    <t>% Chg 23 to 24</t>
  </si>
  <si>
    <t>Budgeted as % of Req'd</t>
  </si>
  <si>
    <t>Budgeted NSS as % of Foundation</t>
  </si>
  <si>
    <t>0001</t>
  </si>
  <si>
    <t xml:space="preserve">Abington                     </t>
  </si>
  <si>
    <t>0003</t>
  </si>
  <si>
    <t xml:space="preserve">Acushnet                     </t>
  </si>
  <si>
    <t>0005</t>
  </si>
  <si>
    <t xml:space="preserve">Agawam                       </t>
  </si>
  <si>
    <t>0007</t>
  </si>
  <si>
    <t xml:space="preserve">Amesbury                     </t>
  </si>
  <si>
    <t>0008</t>
  </si>
  <si>
    <t xml:space="preserve">Amherst                      </t>
  </si>
  <si>
    <t>0009</t>
  </si>
  <si>
    <t xml:space="preserve">Andover                      </t>
  </si>
  <si>
    <t>0010</t>
  </si>
  <si>
    <t xml:space="preserve">Arlington                    </t>
  </si>
  <si>
    <t>0014</t>
  </si>
  <si>
    <t xml:space="preserve">Ashland                      </t>
  </si>
  <si>
    <t>0016</t>
  </si>
  <si>
    <t xml:space="preserve">Attleboro                    </t>
  </si>
  <si>
    <t>0017</t>
  </si>
  <si>
    <t xml:space="preserve">Auburn                       </t>
  </si>
  <si>
    <t>0018</t>
  </si>
  <si>
    <t xml:space="preserve">Avon                         </t>
  </si>
  <si>
    <t>0020</t>
  </si>
  <si>
    <t xml:space="preserve">Barnstable                   </t>
  </si>
  <si>
    <t>0023</t>
  </si>
  <si>
    <t xml:space="preserve">Bedford                      </t>
  </si>
  <si>
    <t>0024</t>
  </si>
  <si>
    <t xml:space="preserve">Belchertown                  </t>
  </si>
  <si>
    <t>0025</t>
  </si>
  <si>
    <t xml:space="preserve">Bellingham                   </t>
  </si>
  <si>
    <t>0026</t>
  </si>
  <si>
    <t xml:space="preserve">Belmont                      </t>
  </si>
  <si>
    <t>0027</t>
  </si>
  <si>
    <t xml:space="preserve">Berkley                      </t>
  </si>
  <si>
    <t>0030</t>
  </si>
  <si>
    <t xml:space="preserve">Beverly                      </t>
  </si>
  <si>
    <t>0031</t>
  </si>
  <si>
    <t xml:space="preserve">Billerica                    </t>
  </si>
  <si>
    <t>0035</t>
  </si>
  <si>
    <t xml:space="preserve">Boston                       </t>
  </si>
  <si>
    <t>0036</t>
  </si>
  <si>
    <t xml:space="preserve">Bourne                       </t>
  </si>
  <si>
    <t>0038</t>
  </si>
  <si>
    <t xml:space="preserve">Boxford                      </t>
  </si>
  <si>
    <t>0040</t>
  </si>
  <si>
    <t xml:space="preserve">Braintree                    </t>
  </si>
  <si>
    <t>0041</t>
  </si>
  <si>
    <t xml:space="preserve">Brewster                     </t>
  </si>
  <si>
    <t>0043</t>
  </si>
  <si>
    <t xml:space="preserve">Brimfield                    </t>
  </si>
  <si>
    <t>0044</t>
  </si>
  <si>
    <t xml:space="preserve">Brockton                     </t>
  </si>
  <si>
    <t>0045</t>
  </si>
  <si>
    <t xml:space="preserve">Brookfield                   </t>
  </si>
  <si>
    <t>0046</t>
  </si>
  <si>
    <t xml:space="preserve">Brookline                    </t>
  </si>
  <si>
    <t>0048</t>
  </si>
  <si>
    <t xml:space="preserve">Burlington                   </t>
  </si>
  <si>
    <t>0049</t>
  </si>
  <si>
    <t xml:space="preserve">Cambridge                    </t>
  </si>
  <si>
    <t>0050</t>
  </si>
  <si>
    <t xml:space="preserve">Canton                       </t>
  </si>
  <si>
    <t>0051</t>
  </si>
  <si>
    <t xml:space="preserve">Carlisle                     </t>
  </si>
  <si>
    <t>0052</t>
  </si>
  <si>
    <t xml:space="preserve">Carver                       </t>
  </si>
  <si>
    <t>0056</t>
  </si>
  <si>
    <t xml:space="preserve">Chelmsford                   </t>
  </si>
  <si>
    <t>0057</t>
  </si>
  <si>
    <t xml:space="preserve">Chelsea                      </t>
  </si>
  <si>
    <t>0061</t>
  </si>
  <si>
    <t xml:space="preserve">Chicopee                     </t>
  </si>
  <si>
    <t>0063</t>
  </si>
  <si>
    <t xml:space="preserve">Clarksburg                   </t>
  </si>
  <si>
    <t>0064</t>
  </si>
  <si>
    <t xml:space="preserve">Clinton                      </t>
  </si>
  <si>
    <t>0065</t>
  </si>
  <si>
    <t xml:space="preserve">Cohasset                     </t>
  </si>
  <si>
    <t>0067</t>
  </si>
  <si>
    <t xml:space="preserve">Concord                      </t>
  </si>
  <si>
    <t>0068</t>
  </si>
  <si>
    <t xml:space="preserve">Conway                       </t>
  </si>
  <si>
    <t>0071</t>
  </si>
  <si>
    <t xml:space="preserve">Danvers                      </t>
  </si>
  <si>
    <t>0072</t>
  </si>
  <si>
    <t xml:space="preserve">Dartmouth                    </t>
  </si>
  <si>
    <t>0073</t>
  </si>
  <si>
    <t xml:space="preserve">Dedham                       </t>
  </si>
  <si>
    <t>0074</t>
  </si>
  <si>
    <t xml:space="preserve">Deerfield                    </t>
  </si>
  <si>
    <t>0077</t>
  </si>
  <si>
    <t xml:space="preserve">Douglas                      </t>
  </si>
  <si>
    <t>0078</t>
  </si>
  <si>
    <t xml:space="preserve">Dover                        </t>
  </si>
  <si>
    <t>0079</t>
  </si>
  <si>
    <t xml:space="preserve">Dracut                       </t>
  </si>
  <si>
    <t>0082</t>
  </si>
  <si>
    <t xml:space="preserve">Duxbury                      </t>
  </si>
  <si>
    <t>0083</t>
  </si>
  <si>
    <t xml:space="preserve">East Bridgewater             </t>
  </si>
  <si>
    <t>0085</t>
  </si>
  <si>
    <t xml:space="preserve">Eastham                      </t>
  </si>
  <si>
    <t>0086</t>
  </si>
  <si>
    <t xml:space="preserve">Easthampton                  </t>
  </si>
  <si>
    <t>0087</t>
  </si>
  <si>
    <t xml:space="preserve">East Longmeadow              </t>
  </si>
  <si>
    <t>0088</t>
  </si>
  <si>
    <t xml:space="preserve">Easton                       </t>
  </si>
  <si>
    <t>0089</t>
  </si>
  <si>
    <t xml:space="preserve">Edgartown                    </t>
  </si>
  <si>
    <t>0091</t>
  </si>
  <si>
    <t xml:space="preserve">Erving                       </t>
  </si>
  <si>
    <t>0093</t>
  </si>
  <si>
    <t xml:space="preserve">Everett                      </t>
  </si>
  <si>
    <t>0094</t>
  </si>
  <si>
    <t xml:space="preserve">Fairhaven                    </t>
  </si>
  <si>
    <t>0095</t>
  </si>
  <si>
    <t xml:space="preserve">Fall River                   </t>
  </si>
  <si>
    <t>0096</t>
  </si>
  <si>
    <t xml:space="preserve">Falmouth                     </t>
  </si>
  <si>
    <t>0097</t>
  </si>
  <si>
    <t xml:space="preserve">Fitchburg                    </t>
  </si>
  <si>
    <t>0098</t>
  </si>
  <si>
    <t xml:space="preserve">Florida                      </t>
  </si>
  <si>
    <t>0099</t>
  </si>
  <si>
    <t xml:space="preserve">Foxborough                   </t>
  </si>
  <si>
    <t>0100</t>
  </si>
  <si>
    <t xml:space="preserve">Framingham                   </t>
  </si>
  <si>
    <t>0101</t>
  </si>
  <si>
    <t xml:space="preserve">Franklin                     </t>
  </si>
  <si>
    <t>0103</t>
  </si>
  <si>
    <t xml:space="preserve">Gardner                      </t>
  </si>
  <si>
    <t>0105</t>
  </si>
  <si>
    <t xml:space="preserve">Georgetown                   </t>
  </si>
  <si>
    <t>0107</t>
  </si>
  <si>
    <t xml:space="preserve">Gloucester                   </t>
  </si>
  <si>
    <t>0110</t>
  </si>
  <si>
    <t xml:space="preserve">Grafton                      </t>
  </si>
  <si>
    <t>0111</t>
  </si>
  <si>
    <t xml:space="preserve">Granby                       </t>
  </si>
  <si>
    <t>0114</t>
  </si>
  <si>
    <t xml:space="preserve">Greenfield                   </t>
  </si>
  <si>
    <t>0117</t>
  </si>
  <si>
    <t xml:space="preserve">Hadley                       </t>
  </si>
  <si>
    <t>0118</t>
  </si>
  <si>
    <t xml:space="preserve">Halifax                      </t>
  </si>
  <si>
    <t>0121</t>
  </si>
  <si>
    <t xml:space="preserve">Hancock                      </t>
  </si>
  <si>
    <t>0122</t>
  </si>
  <si>
    <t xml:space="preserve">Hanover                      </t>
  </si>
  <si>
    <t>0125</t>
  </si>
  <si>
    <t xml:space="preserve">Harvard                      </t>
  </si>
  <si>
    <t>0127</t>
  </si>
  <si>
    <t xml:space="preserve">Hatfield                     </t>
  </si>
  <si>
    <t>0128</t>
  </si>
  <si>
    <t xml:space="preserve">Haverhill                    </t>
  </si>
  <si>
    <t>0131</t>
  </si>
  <si>
    <t xml:space="preserve">Hingham                      </t>
  </si>
  <si>
    <t>0133</t>
  </si>
  <si>
    <t xml:space="preserve">Holbrook                     </t>
  </si>
  <si>
    <t>0135</t>
  </si>
  <si>
    <t xml:space="preserve">Holland                      </t>
  </si>
  <si>
    <t>0136</t>
  </si>
  <si>
    <t xml:space="preserve">Holliston                    </t>
  </si>
  <si>
    <t>0137</t>
  </si>
  <si>
    <t xml:space="preserve">Holyoke                      </t>
  </si>
  <si>
    <t>0138</t>
  </si>
  <si>
    <t xml:space="preserve">Hopedale                     </t>
  </si>
  <si>
    <t>0139</t>
  </si>
  <si>
    <t xml:space="preserve">Hopkinton                    </t>
  </si>
  <si>
    <t>0141</t>
  </si>
  <si>
    <t xml:space="preserve">Hudson                       </t>
  </si>
  <si>
    <t>0142</t>
  </si>
  <si>
    <t xml:space="preserve">Hull                         </t>
  </si>
  <si>
    <t>0144</t>
  </si>
  <si>
    <t xml:space="preserve">Ipswich                      </t>
  </si>
  <si>
    <t>0145</t>
  </si>
  <si>
    <t xml:space="preserve">Kingston                     </t>
  </si>
  <si>
    <t>0149</t>
  </si>
  <si>
    <t xml:space="preserve">Lawrence                     </t>
  </si>
  <si>
    <t>0150</t>
  </si>
  <si>
    <t xml:space="preserve">Lee                          </t>
  </si>
  <si>
    <t>0151</t>
  </si>
  <si>
    <t xml:space="preserve">Leicester                    </t>
  </si>
  <si>
    <t>0152</t>
  </si>
  <si>
    <t xml:space="preserve">Lenox                        </t>
  </si>
  <si>
    <t>0153</t>
  </si>
  <si>
    <t xml:space="preserve">Leominster                   </t>
  </si>
  <si>
    <t>0154</t>
  </si>
  <si>
    <t xml:space="preserve">Leverett                     </t>
  </si>
  <si>
    <t>0155</t>
  </si>
  <si>
    <t xml:space="preserve">Lexington                    </t>
  </si>
  <si>
    <t>0157</t>
  </si>
  <si>
    <t xml:space="preserve">Lincoln                      </t>
  </si>
  <si>
    <t>0158</t>
  </si>
  <si>
    <t xml:space="preserve">Littleton                    </t>
  </si>
  <si>
    <t>0159</t>
  </si>
  <si>
    <t xml:space="preserve">Longmeadow                   </t>
  </si>
  <si>
    <t>0160</t>
  </si>
  <si>
    <t xml:space="preserve">Lowell                       </t>
  </si>
  <si>
    <t>0161</t>
  </si>
  <si>
    <t xml:space="preserve">Ludlow                       </t>
  </si>
  <si>
    <t>0162</t>
  </si>
  <si>
    <t xml:space="preserve">Lunenburg                    </t>
  </si>
  <si>
    <t>0163</t>
  </si>
  <si>
    <t xml:space="preserve">Lynn                         </t>
  </si>
  <si>
    <t>0164</t>
  </si>
  <si>
    <t xml:space="preserve">Lynnfield                    </t>
  </si>
  <si>
    <t>0165</t>
  </si>
  <si>
    <t xml:space="preserve">Malden                       </t>
  </si>
  <si>
    <t>0167</t>
  </si>
  <si>
    <t xml:space="preserve">Mansfield                    </t>
  </si>
  <si>
    <t>0168</t>
  </si>
  <si>
    <t xml:space="preserve">Marblehead                   </t>
  </si>
  <si>
    <t>0169</t>
  </si>
  <si>
    <t xml:space="preserve">Marion                       </t>
  </si>
  <si>
    <t>0170</t>
  </si>
  <si>
    <t xml:space="preserve">Marlborough                  </t>
  </si>
  <si>
    <t>0171</t>
  </si>
  <si>
    <t xml:space="preserve">Marshfield                   </t>
  </si>
  <si>
    <t>0172</t>
  </si>
  <si>
    <t xml:space="preserve">Mashpee                      </t>
  </si>
  <si>
    <t>0173</t>
  </si>
  <si>
    <t xml:space="preserve">Mattapoisett                 </t>
  </si>
  <si>
    <t>0174</t>
  </si>
  <si>
    <t xml:space="preserve">Maynard                      </t>
  </si>
  <si>
    <t>0175</t>
  </si>
  <si>
    <t xml:space="preserve">Medfield                     </t>
  </si>
  <si>
    <t>0176</t>
  </si>
  <si>
    <t xml:space="preserve">Medford                      </t>
  </si>
  <si>
    <t>0177</t>
  </si>
  <si>
    <t xml:space="preserve">Medway                       </t>
  </si>
  <si>
    <t>0178</t>
  </si>
  <si>
    <t xml:space="preserve">Melrose                      </t>
  </si>
  <si>
    <t>0181</t>
  </si>
  <si>
    <t xml:space="preserve">Methuen                      </t>
  </si>
  <si>
    <t>0182</t>
  </si>
  <si>
    <t xml:space="preserve">Middleborough                </t>
  </si>
  <si>
    <t>0184</t>
  </si>
  <si>
    <t xml:space="preserve">Middleton                    </t>
  </si>
  <si>
    <t>0185</t>
  </si>
  <si>
    <t xml:space="preserve">Milford                      </t>
  </si>
  <si>
    <t>0186</t>
  </si>
  <si>
    <t xml:space="preserve">Millbury                     </t>
  </si>
  <si>
    <t>0187</t>
  </si>
  <si>
    <t xml:space="preserve">Millis                       </t>
  </si>
  <si>
    <t>0189</t>
  </si>
  <si>
    <t xml:space="preserve">Milton                       </t>
  </si>
  <si>
    <t>0191</t>
  </si>
  <si>
    <t xml:space="preserve">Monson                       </t>
  </si>
  <si>
    <t>0196</t>
  </si>
  <si>
    <t xml:space="preserve">Nahant                       </t>
  </si>
  <si>
    <t>0197</t>
  </si>
  <si>
    <t xml:space="preserve">Nantucket                    </t>
  </si>
  <si>
    <t>0198</t>
  </si>
  <si>
    <t xml:space="preserve">Natick                       </t>
  </si>
  <si>
    <t>0199</t>
  </si>
  <si>
    <t xml:space="preserve">Needham                      </t>
  </si>
  <si>
    <t>0201</t>
  </si>
  <si>
    <t xml:space="preserve">New Bedford                  </t>
  </si>
  <si>
    <t>0204</t>
  </si>
  <si>
    <t xml:space="preserve">Newburyport                  </t>
  </si>
  <si>
    <t>0207</t>
  </si>
  <si>
    <t xml:space="preserve">Newton                       </t>
  </si>
  <si>
    <t>0208</t>
  </si>
  <si>
    <t xml:space="preserve">Norfolk                      </t>
  </si>
  <si>
    <t>0209</t>
  </si>
  <si>
    <t xml:space="preserve">North Adams                  </t>
  </si>
  <si>
    <t>0210</t>
  </si>
  <si>
    <t xml:space="preserve">Northampton                  </t>
  </si>
  <si>
    <t>0211</t>
  </si>
  <si>
    <t xml:space="preserve">North Andover                </t>
  </si>
  <si>
    <t>0212</t>
  </si>
  <si>
    <t xml:space="preserve">North Attleborough           </t>
  </si>
  <si>
    <t>0213</t>
  </si>
  <si>
    <t xml:space="preserve">Northborough                 </t>
  </si>
  <si>
    <t>0214</t>
  </si>
  <si>
    <t xml:space="preserve">Northbridge                  </t>
  </si>
  <si>
    <t>0215</t>
  </si>
  <si>
    <t xml:space="preserve">North Brookfield             </t>
  </si>
  <si>
    <t>0217</t>
  </si>
  <si>
    <t xml:space="preserve">North Reading                </t>
  </si>
  <si>
    <t>0218</t>
  </si>
  <si>
    <t xml:space="preserve">Norton                       </t>
  </si>
  <si>
    <t>0219</t>
  </si>
  <si>
    <t xml:space="preserve">Norwell                      </t>
  </si>
  <si>
    <t>0220</t>
  </si>
  <si>
    <t xml:space="preserve">Norwood                      </t>
  </si>
  <si>
    <t>0221</t>
  </si>
  <si>
    <t xml:space="preserve">Oak Bluffs                   </t>
  </si>
  <si>
    <t>0223</t>
  </si>
  <si>
    <t xml:space="preserve">Orange                       </t>
  </si>
  <si>
    <t>0224</t>
  </si>
  <si>
    <t xml:space="preserve">Orleans                      </t>
  </si>
  <si>
    <t>0226</t>
  </si>
  <si>
    <t xml:space="preserve">Oxford                       </t>
  </si>
  <si>
    <t>0227</t>
  </si>
  <si>
    <t xml:space="preserve">Palmer                       </t>
  </si>
  <si>
    <t>0229</t>
  </si>
  <si>
    <t xml:space="preserve">Peabody                      </t>
  </si>
  <si>
    <t>0230</t>
  </si>
  <si>
    <t xml:space="preserve">Pelham                       </t>
  </si>
  <si>
    <t>0231</t>
  </si>
  <si>
    <t xml:space="preserve">Pembroke                     </t>
  </si>
  <si>
    <t>0234</t>
  </si>
  <si>
    <t xml:space="preserve">Petersham                    </t>
  </si>
  <si>
    <t>0236</t>
  </si>
  <si>
    <t xml:space="preserve">Pittsfield                   </t>
  </si>
  <si>
    <t>0238</t>
  </si>
  <si>
    <t xml:space="preserve">Plainville                   </t>
  </si>
  <si>
    <t>0239</t>
  </si>
  <si>
    <t xml:space="preserve">Plymouth                     </t>
  </si>
  <si>
    <t>0240</t>
  </si>
  <si>
    <t xml:space="preserve">Plympton                     </t>
  </si>
  <si>
    <t>0242</t>
  </si>
  <si>
    <t xml:space="preserve">Provincetown                 </t>
  </si>
  <si>
    <t>0243</t>
  </si>
  <si>
    <t xml:space="preserve">Quincy                       </t>
  </si>
  <si>
    <t>0244</t>
  </si>
  <si>
    <t xml:space="preserve">Randolph                     </t>
  </si>
  <si>
    <t>0246</t>
  </si>
  <si>
    <t xml:space="preserve">Reading                      </t>
  </si>
  <si>
    <t>0248</t>
  </si>
  <si>
    <t xml:space="preserve">Revere                       </t>
  </si>
  <si>
    <t>0249</t>
  </si>
  <si>
    <t xml:space="preserve">Richmond                     </t>
  </si>
  <si>
    <t>0250</t>
  </si>
  <si>
    <t xml:space="preserve">Rochester                    </t>
  </si>
  <si>
    <t>0251</t>
  </si>
  <si>
    <t xml:space="preserve">Rockland                     </t>
  </si>
  <si>
    <t>0252</t>
  </si>
  <si>
    <t xml:space="preserve">Rockport                     </t>
  </si>
  <si>
    <t>0253</t>
  </si>
  <si>
    <t xml:space="preserve">Rowe                         </t>
  </si>
  <si>
    <t>0258</t>
  </si>
  <si>
    <t xml:space="preserve">Salem                        </t>
  </si>
  <si>
    <t>0261</t>
  </si>
  <si>
    <t xml:space="preserve">Sandwich                     </t>
  </si>
  <si>
    <t>0262</t>
  </si>
  <si>
    <t xml:space="preserve">Saugus                       </t>
  </si>
  <si>
    <t>0263</t>
  </si>
  <si>
    <t xml:space="preserve">Savoy                        </t>
  </si>
  <si>
    <t>0264</t>
  </si>
  <si>
    <t xml:space="preserve">Scituate                     </t>
  </si>
  <si>
    <t>0265</t>
  </si>
  <si>
    <t xml:space="preserve">Seekonk                      </t>
  </si>
  <si>
    <t>0266</t>
  </si>
  <si>
    <t xml:space="preserve">Sharon                       </t>
  </si>
  <si>
    <t>0269</t>
  </si>
  <si>
    <t xml:space="preserve">Sherborn                     </t>
  </si>
  <si>
    <t>0271</t>
  </si>
  <si>
    <t xml:space="preserve">Shrewsbury                   </t>
  </si>
  <si>
    <t>0272</t>
  </si>
  <si>
    <t xml:space="preserve">Shutesbury                   </t>
  </si>
  <si>
    <t>0273</t>
  </si>
  <si>
    <t xml:space="preserve">Somerset                     </t>
  </si>
  <si>
    <t>0274</t>
  </si>
  <si>
    <t xml:space="preserve">Somerville                   </t>
  </si>
  <si>
    <t>0275</t>
  </si>
  <si>
    <t xml:space="preserve">Southampton                  </t>
  </si>
  <si>
    <t>0276</t>
  </si>
  <si>
    <t xml:space="preserve">Southborough                 </t>
  </si>
  <si>
    <t>0277</t>
  </si>
  <si>
    <t xml:space="preserve">Southbridge                  </t>
  </si>
  <si>
    <t>0278</t>
  </si>
  <si>
    <t xml:space="preserve">South Hadley                 </t>
  </si>
  <si>
    <t>0281</t>
  </si>
  <si>
    <t xml:space="preserve">Springfield                  </t>
  </si>
  <si>
    <t>0284</t>
  </si>
  <si>
    <t xml:space="preserve">Stoneham                     </t>
  </si>
  <si>
    <t>0285</t>
  </si>
  <si>
    <t xml:space="preserve">Stoughton                    </t>
  </si>
  <si>
    <t>0287</t>
  </si>
  <si>
    <t xml:space="preserve">Sturbridge                   </t>
  </si>
  <si>
    <t>0288</t>
  </si>
  <si>
    <t xml:space="preserve">Sudbury                      </t>
  </si>
  <si>
    <t>0289</t>
  </si>
  <si>
    <t xml:space="preserve">Sunderland                   </t>
  </si>
  <si>
    <t>0290</t>
  </si>
  <si>
    <t xml:space="preserve">Sutton                       </t>
  </si>
  <si>
    <t>0291</t>
  </si>
  <si>
    <t xml:space="preserve">Swampscott                   </t>
  </si>
  <si>
    <t>0292</t>
  </si>
  <si>
    <t xml:space="preserve">Swansea                      </t>
  </si>
  <si>
    <t>0293</t>
  </si>
  <si>
    <t xml:space="preserve">Taunton                      </t>
  </si>
  <si>
    <t>0295</t>
  </si>
  <si>
    <t xml:space="preserve">Tewksbury                    </t>
  </si>
  <si>
    <t>0296</t>
  </si>
  <si>
    <t xml:space="preserve">Tisbury                      </t>
  </si>
  <si>
    <t>0298</t>
  </si>
  <si>
    <t xml:space="preserve">Topsfield                    </t>
  </si>
  <si>
    <t>0300</t>
  </si>
  <si>
    <t xml:space="preserve">Truro                        </t>
  </si>
  <si>
    <t>0301</t>
  </si>
  <si>
    <t xml:space="preserve">Tyngsborough                 </t>
  </si>
  <si>
    <t>0304</t>
  </si>
  <si>
    <t xml:space="preserve">Uxbridge                     </t>
  </si>
  <si>
    <t>0305</t>
  </si>
  <si>
    <t xml:space="preserve">Wakefield                    </t>
  </si>
  <si>
    <t>0306</t>
  </si>
  <si>
    <t xml:space="preserve">Wales                        </t>
  </si>
  <si>
    <t>0307</t>
  </si>
  <si>
    <t xml:space="preserve">Walpole                      </t>
  </si>
  <si>
    <t>0308</t>
  </si>
  <si>
    <t xml:space="preserve">Waltham                      </t>
  </si>
  <si>
    <t>0309</t>
  </si>
  <si>
    <t xml:space="preserve">Ware                         </t>
  </si>
  <si>
    <t>0310</t>
  </si>
  <si>
    <t xml:space="preserve">Wareham                      </t>
  </si>
  <si>
    <t>0314</t>
  </si>
  <si>
    <t xml:space="preserve">Watertown                    </t>
  </si>
  <si>
    <t>0315</t>
  </si>
  <si>
    <t xml:space="preserve">Wayland                      </t>
  </si>
  <si>
    <t>0316</t>
  </si>
  <si>
    <t xml:space="preserve">Webster                      </t>
  </si>
  <si>
    <t>0317</t>
  </si>
  <si>
    <t xml:space="preserve">Wellesley                    </t>
  </si>
  <si>
    <t>0318</t>
  </si>
  <si>
    <t xml:space="preserve">Wellfleet                    </t>
  </si>
  <si>
    <t>0321</t>
  </si>
  <si>
    <t xml:space="preserve">Westborough                  </t>
  </si>
  <si>
    <t>0322</t>
  </si>
  <si>
    <t xml:space="preserve">West Boylston                </t>
  </si>
  <si>
    <t>0323</t>
  </si>
  <si>
    <t xml:space="preserve">West Bridgewater             </t>
  </si>
  <si>
    <t>0325</t>
  </si>
  <si>
    <t xml:space="preserve">Westfield                    </t>
  </si>
  <si>
    <t>0326</t>
  </si>
  <si>
    <t xml:space="preserve">Westford                     </t>
  </si>
  <si>
    <t>0327</t>
  </si>
  <si>
    <t xml:space="preserve">Westhampton                  </t>
  </si>
  <si>
    <t>0330</t>
  </si>
  <si>
    <t xml:space="preserve">Weston                       </t>
  </si>
  <si>
    <t>0331</t>
  </si>
  <si>
    <t xml:space="preserve">Westport                     </t>
  </si>
  <si>
    <t>0332</t>
  </si>
  <si>
    <t xml:space="preserve">West Springfield             </t>
  </si>
  <si>
    <t>0335</t>
  </si>
  <si>
    <t xml:space="preserve">Westwood                     </t>
  </si>
  <si>
    <t>0336</t>
  </si>
  <si>
    <t xml:space="preserve">Weymouth                     </t>
  </si>
  <si>
    <t>0337</t>
  </si>
  <si>
    <t xml:space="preserve">Whately                      </t>
  </si>
  <si>
    <t>0340</t>
  </si>
  <si>
    <t xml:space="preserve">Williamsburg                 </t>
  </si>
  <si>
    <t>0342</t>
  </si>
  <si>
    <t xml:space="preserve">Wilmington                   </t>
  </si>
  <si>
    <t>0343</t>
  </si>
  <si>
    <t xml:space="preserve">Winchendon                   </t>
  </si>
  <si>
    <t>0344</t>
  </si>
  <si>
    <t xml:space="preserve">Winchester                   </t>
  </si>
  <si>
    <t>0346</t>
  </si>
  <si>
    <t xml:space="preserve">Winthrop                     </t>
  </si>
  <si>
    <t>0347</t>
  </si>
  <si>
    <t>Woburn</t>
  </si>
  <si>
    <t>0348</t>
  </si>
  <si>
    <t xml:space="preserve">Worcester                    </t>
  </si>
  <si>
    <t>0349</t>
  </si>
  <si>
    <t xml:space="preserve">Worthington                  </t>
  </si>
  <si>
    <t>0350</t>
  </si>
  <si>
    <t xml:space="preserve">Wrentham                     </t>
  </si>
  <si>
    <t>0406</t>
  </si>
  <si>
    <t xml:space="preserve">Northampton Smith            </t>
  </si>
  <si>
    <t>0600</t>
  </si>
  <si>
    <t xml:space="preserve">Acton Boxborough             </t>
  </si>
  <si>
    <t>0603</t>
  </si>
  <si>
    <t>Hoosac Valley</t>
  </si>
  <si>
    <t>0605</t>
  </si>
  <si>
    <t xml:space="preserve">Amherst Pelham               </t>
  </si>
  <si>
    <t>0610</t>
  </si>
  <si>
    <t xml:space="preserve">Ashburnham Westminster       </t>
  </si>
  <si>
    <t>0615</t>
  </si>
  <si>
    <t xml:space="preserve">Athol Royalston              </t>
  </si>
  <si>
    <t>0616</t>
  </si>
  <si>
    <t>Ayer Shirley</t>
  </si>
  <si>
    <t>0618</t>
  </si>
  <si>
    <t xml:space="preserve">Berkshire Hills              </t>
  </si>
  <si>
    <t>0620</t>
  </si>
  <si>
    <t xml:space="preserve">Berlin Boylston              </t>
  </si>
  <si>
    <t>0622</t>
  </si>
  <si>
    <t xml:space="preserve">Blackstone Millville         </t>
  </si>
  <si>
    <t>0625</t>
  </si>
  <si>
    <t xml:space="preserve">Bridgewater Raynham          </t>
  </si>
  <si>
    <t>0632</t>
  </si>
  <si>
    <t>Chesterfield Goshen</t>
  </si>
  <si>
    <t>0635</t>
  </si>
  <si>
    <t xml:space="preserve">Central Berkshire            </t>
  </si>
  <si>
    <t>0640</t>
  </si>
  <si>
    <t xml:space="preserve">Concord Carlisle             </t>
  </si>
  <si>
    <t>0645</t>
  </si>
  <si>
    <t xml:space="preserve">Dennis Yarmouth              </t>
  </si>
  <si>
    <t>0650</t>
  </si>
  <si>
    <t xml:space="preserve">Dighton Rehoboth             </t>
  </si>
  <si>
    <t>0655</t>
  </si>
  <si>
    <t xml:space="preserve">Dover Sherborn               </t>
  </si>
  <si>
    <t>0658</t>
  </si>
  <si>
    <t xml:space="preserve">Dudley Charlton              </t>
  </si>
  <si>
    <t>0660</t>
  </si>
  <si>
    <t xml:space="preserve">Nauset                       </t>
  </si>
  <si>
    <t>0662</t>
  </si>
  <si>
    <t>Farmington River</t>
  </si>
  <si>
    <t>0665</t>
  </si>
  <si>
    <t xml:space="preserve">Freetown Lakeville           </t>
  </si>
  <si>
    <t>0670</t>
  </si>
  <si>
    <t xml:space="preserve">Frontier                     </t>
  </si>
  <si>
    <t>0672</t>
  </si>
  <si>
    <t xml:space="preserve">Gateway                      </t>
  </si>
  <si>
    <t>0673</t>
  </si>
  <si>
    <t xml:space="preserve">Groton Dunstable             </t>
  </si>
  <si>
    <t>0674</t>
  </si>
  <si>
    <t xml:space="preserve">Gill Montague                </t>
  </si>
  <si>
    <t>0675</t>
  </si>
  <si>
    <t xml:space="preserve">Hamilton Wenham              </t>
  </si>
  <si>
    <t>0680</t>
  </si>
  <si>
    <t xml:space="preserve">Hampden Wilbraham            </t>
  </si>
  <si>
    <t>0683</t>
  </si>
  <si>
    <t xml:space="preserve">Hampshire                    </t>
  </si>
  <si>
    <t>0685</t>
  </si>
  <si>
    <t xml:space="preserve">Hawlemont                    </t>
  </si>
  <si>
    <t>0690</t>
  </si>
  <si>
    <t xml:space="preserve">King Philip                  </t>
  </si>
  <si>
    <t>0695</t>
  </si>
  <si>
    <t xml:space="preserve">Lincoln Sudbury              </t>
  </si>
  <si>
    <t>0698</t>
  </si>
  <si>
    <t>Manchester Essex</t>
  </si>
  <si>
    <t>0700</t>
  </si>
  <si>
    <t xml:space="preserve">Marthas Vineyard             </t>
  </si>
  <si>
    <t>0705</t>
  </si>
  <si>
    <t xml:space="preserve">Masconomet                   </t>
  </si>
  <si>
    <t>0710</t>
  </si>
  <si>
    <t xml:space="preserve">Mendon Upton                 </t>
  </si>
  <si>
    <t>0712</t>
  </si>
  <si>
    <t>Monomoy</t>
  </si>
  <si>
    <t>0715</t>
  </si>
  <si>
    <t xml:space="preserve">Mount Greylock               </t>
  </si>
  <si>
    <t>0717</t>
  </si>
  <si>
    <t xml:space="preserve">Mohawk Trail                 </t>
  </si>
  <si>
    <t>0720</t>
  </si>
  <si>
    <t xml:space="preserve">Narragansett                 </t>
  </si>
  <si>
    <t>0725</t>
  </si>
  <si>
    <t xml:space="preserve">Nashoba                      </t>
  </si>
  <si>
    <t>0728</t>
  </si>
  <si>
    <t xml:space="preserve">New Salem Wendell            </t>
  </si>
  <si>
    <t>0730</t>
  </si>
  <si>
    <t xml:space="preserve">Northboro Southboro          </t>
  </si>
  <si>
    <t>0735</t>
  </si>
  <si>
    <t xml:space="preserve">North Middlesex              </t>
  </si>
  <si>
    <t>0740</t>
  </si>
  <si>
    <t xml:space="preserve">Old Rochester                </t>
  </si>
  <si>
    <t>0745</t>
  </si>
  <si>
    <t xml:space="preserve">Pentucket                    </t>
  </si>
  <si>
    <t>0750</t>
  </si>
  <si>
    <t>Pioneer Valley</t>
  </si>
  <si>
    <t>0753</t>
  </si>
  <si>
    <t xml:space="preserve">Quabbin                      </t>
  </si>
  <si>
    <t>0755</t>
  </si>
  <si>
    <t xml:space="preserve">Ralph C Mahar                </t>
  </si>
  <si>
    <t>0760</t>
  </si>
  <si>
    <t xml:space="preserve">Silver Lake                  </t>
  </si>
  <si>
    <t>0763</t>
  </si>
  <si>
    <t>Somerset Berkley</t>
  </si>
  <si>
    <t>0765</t>
  </si>
  <si>
    <t xml:space="preserve">Southern Berkshire           </t>
  </si>
  <si>
    <t>0766</t>
  </si>
  <si>
    <t>Southwick Tolland</t>
  </si>
  <si>
    <t>0767</t>
  </si>
  <si>
    <t xml:space="preserve">Spencer East Brookfield      </t>
  </si>
  <si>
    <t>0770</t>
  </si>
  <si>
    <t xml:space="preserve">Tantasqua                    </t>
  </si>
  <si>
    <t>0773</t>
  </si>
  <si>
    <t xml:space="preserve">Triton                       </t>
  </si>
  <si>
    <t>0774</t>
  </si>
  <si>
    <t>Upisland</t>
  </si>
  <si>
    <t>0775</t>
  </si>
  <si>
    <t xml:space="preserve">Wachusett                    </t>
  </si>
  <si>
    <t>0778</t>
  </si>
  <si>
    <t>Quaboag</t>
  </si>
  <si>
    <t>0780</t>
  </si>
  <si>
    <t xml:space="preserve">Whitman Hanson               </t>
  </si>
  <si>
    <t>0801</t>
  </si>
  <si>
    <t xml:space="preserve">Assabet Valley               </t>
  </si>
  <si>
    <t>0805</t>
  </si>
  <si>
    <t xml:space="preserve">Blackstone Valley            </t>
  </si>
  <si>
    <t>0806</t>
  </si>
  <si>
    <t xml:space="preserve">Blue Hills                   </t>
  </si>
  <si>
    <t>0810</t>
  </si>
  <si>
    <t xml:space="preserve">Bristol Plymouth             </t>
  </si>
  <si>
    <t>0815</t>
  </si>
  <si>
    <t xml:space="preserve">Cape Cod                     </t>
  </si>
  <si>
    <t>0817</t>
  </si>
  <si>
    <t>Essex North Shore</t>
  </si>
  <si>
    <t>0818</t>
  </si>
  <si>
    <t xml:space="preserve">Franklin County              </t>
  </si>
  <si>
    <t>0821</t>
  </si>
  <si>
    <t xml:space="preserve">Greater Fall River           </t>
  </si>
  <si>
    <t>0823</t>
  </si>
  <si>
    <t xml:space="preserve">Greater Lawrence             </t>
  </si>
  <si>
    <t>0825</t>
  </si>
  <si>
    <t xml:space="preserve">Greater New Bedford          </t>
  </si>
  <si>
    <t>0828</t>
  </si>
  <si>
    <t xml:space="preserve">Greater Lowell               </t>
  </si>
  <si>
    <t>0829</t>
  </si>
  <si>
    <t xml:space="preserve">South Middlesex              </t>
  </si>
  <si>
    <t>0830</t>
  </si>
  <si>
    <t xml:space="preserve">Minuteman                    </t>
  </si>
  <si>
    <t>0832</t>
  </si>
  <si>
    <t xml:space="preserve">Montachusett                 </t>
  </si>
  <si>
    <t>0851</t>
  </si>
  <si>
    <t xml:space="preserve">Northern Berkshire           </t>
  </si>
  <si>
    <t>0852</t>
  </si>
  <si>
    <t xml:space="preserve">Nashoba Valley               </t>
  </si>
  <si>
    <t>0853</t>
  </si>
  <si>
    <t xml:space="preserve">Northeast Metropolitan       </t>
  </si>
  <si>
    <t>0855</t>
  </si>
  <si>
    <t xml:space="preserve">Old Colony                   </t>
  </si>
  <si>
    <t>0860</t>
  </si>
  <si>
    <t xml:space="preserve">Pathfinder                   </t>
  </si>
  <si>
    <t>0871</t>
  </si>
  <si>
    <t xml:space="preserve">Shawsheen Valley             </t>
  </si>
  <si>
    <t>0872</t>
  </si>
  <si>
    <t xml:space="preserve">Southeastern                 </t>
  </si>
  <si>
    <t>0873</t>
  </si>
  <si>
    <t xml:space="preserve">South Shore                  </t>
  </si>
  <si>
    <t>0876</t>
  </si>
  <si>
    <t xml:space="preserve">Southern Worcester           </t>
  </si>
  <si>
    <t>0878</t>
  </si>
  <si>
    <t xml:space="preserve">Tri County                   </t>
  </si>
  <si>
    <t>0879</t>
  </si>
  <si>
    <t xml:space="preserve">Upper Cape Cod               </t>
  </si>
  <si>
    <t>0885</t>
  </si>
  <si>
    <t xml:space="preserve">Whittier                     </t>
  </si>
  <si>
    <t>0910</t>
  </si>
  <si>
    <t xml:space="preserve">Bristol County               </t>
  </si>
  <si>
    <t>0915</t>
  </si>
  <si>
    <t xml:space="preserve">Norfolk County               </t>
  </si>
  <si>
    <t>State Totals, Reporting Districts</t>
  </si>
  <si>
    <t>291 Districts Reporting</t>
  </si>
  <si>
    <t>Data as of February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</si>
</sst>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.0%"/>
  </numFmts>
  <fonts count="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AF9D7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 wrapText="1"/>
    </xf>
    <xf numFmtId="164" fontId="6" fillId="0" borderId="0" xfId="0" applyNumberFormat="1" applyFont="1"/>
    <xf numFmtId="165" fontId="6" fillId="0" borderId="0" xfId="1" applyNumberFormat="1" applyFont="1"/>
    <xf numFmtId="165" fontId="6" fillId="0" borderId="0" xfId="1" applyNumberFormat="1" applyFont="1" applyFill="1"/>
    <xf numFmtId="165" fontId="6" fillId="0" borderId="0" xfId="0" applyNumberFormat="1" applyFont="1"/>
    <xf numFmtId="166" fontId="6" fillId="0" borderId="0" xfId="2" applyNumberFormat="1" applyFont="1"/>
    <xf numFmtId="3" fontId="6" fillId="0" borderId="0" xfId="0" applyNumberFormat="1" applyFont="1"/>
    <xf numFmtId="165" fontId="5" fillId="0" borderId="0" xfId="0" applyNumberFormat="1" applyFont="1"/>
    <xf numFmtId="166" fontId="5" fillId="0" borderId="0" xfId="2" applyNumberFormat="1" applyFont="1"/>
    <xf numFmtId="0" fontId="8" fillId="2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70C28-A37E-41D1-8450-3E53A742298F}">
  <sheetPr codeName="Sheet19"/>
  <dimension ref="A1:R328"/>
  <sheetViews>
    <sheetView showGridLines="0" tabSelected="1" zoomScaleNormal="100" workbookViewId="0">
      <pane xSplit="2" ySplit="8" topLeftCell="C9" activePane="bottomRight" state="frozen"/>
      <selection pane="topRight" activeCell="D1" sqref="D1"/>
      <selection pane="bottomLeft" activeCell="A9" sqref="A9"/>
      <selection pane="bottomRight" activeCell="C9" sqref="C9"/>
    </sheetView>
  </sheetViews>
  <sheetFormatPr defaultColWidth="8.85546875" defaultRowHeight="12.75" x14ac:dyDescent="0.2"/>
  <cols>
    <col min="1" max="1" width="5" style="5" bestFit="1" customWidth="1"/>
    <col min="2" max="2" width="25.42578125" style="5" bestFit="1" customWidth="1"/>
    <col min="3" max="4" width="14.42578125" style="5" bestFit="1" customWidth="1"/>
    <col min="5" max="5" width="17.5703125" style="5" customWidth="1"/>
    <col min="6" max="6" width="8" style="5" bestFit="1" customWidth="1"/>
    <col min="7" max="7" width="15.42578125" style="5" bestFit="1" customWidth="1"/>
    <col min="8" max="8" width="11" style="5" bestFit="1" customWidth="1"/>
    <col min="9" max="9" width="2.140625" style="5" customWidth="1"/>
    <col min="10" max="11" width="14.42578125" style="5" bestFit="1" customWidth="1"/>
    <col min="12" max="12" width="8.140625" style="5" bestFit="1" customWidth="1"/>
    <col min="13" max="13" width="13.42578125" style="5" bestFit="1" customWidth="1"/>
    <col min="14" max="14" width="8.42578125" style="5" bestFit="1" customWidth="1"/>
    <col min="15" max="15" width="15.42578125" style="5" bestFit="1" customWidth="1"/>
    <col min="16" max="16" width="9.85546875" style="5" bestFit="1" customWidth="1"/>
    <col min="17" max="17" width="8.85546875" style="5"/>
    <col min="18" max="18" width="10.42578125" style="5" customWidth="1"/>
    <col min="19" max="16384" width="8.85546875" style="5"/>
  </cols>
  <sheetData>
    <row r="1" spans="1:18" s="2" customFormat="1" ht="15.75" x14ac:dyDescent="0.25">
      <c r="A1" s="1"/>
      <c r="B1" s="1" t="s">
        <v>0</v>
      </c>
      <c r="O1" s="3" t="s">
        <v>656</v>
      </c>
    </row>
    <row r="2" spans="1:18" s="2" customFormat="1" ht="15.75" x14ac:dyDescent="0.25">
      <c r="A2" s="1"/>
      <c r="B2" s="1" t="s">
        <v>1</v>
      </c>
    </row>
    <row r="3" spans="1:18" s="2" customFormat="1" ht="15.75" x14ac:dyDescent="0.25">
      <c r="A3" s="1"/>
      <c r="B3" s="1" t="s">
        <v>2</v>
      </c>
    </row>
    <row r="4" spans="1:18" x14ac:dyDescent="0.2">
      <c r="A4" s="4"/>
      <c r="B4" s="4" t="s">
        <v>655</v>
      </c>
    </row>
    <row r="5" spans="1:18" x14ac:dyDescent="0.2">
      <c r="A5" s="4"/>
      <c r="B5" s="6"/>
    </row>
    <row r="6" spans="1:18" s="6" customFormat="1" hidden="1" x14ac:dyDescent="0.2">
      <c r="B6" s="7" t="s">
        <v>3</v>
      </c>
      <c r="C6" s="8">
        <v>47</v>
      </c>
      <c r="D6" s="8">
        <v>44</v>
      </c>
      <c r="E6" s="8"/>
      <c r="F6" s="8"/>
      <c r="G6" s="8"/>
      <c r="H6" s="8"/>
      <c r="I6" s="8"/>
      <c r="J6" s="8">
        <v>101</v>
      </c>
      <c r="K6" s="8">
        <v>98</v>
      </c>
      <c r="L6" s="8"/>
      <c r="M6" s="8"/>
      <c r="N6" s="8"/>
      <c r="O6" s="8"/>
      <c r="P6" s="8"/>
    </row>
    <row r="7" spans="1:18" x14ac:dyDescent="0.2">
      <c r="A7" s="9"/>
      <c r="B7" s="9"/>
      <c r="C7" s="20" t="s">
        <v>4</v>
      </c>
      <c r="D7" s="21"/>
      <c r="E7" s="20"/>
      <c r="F7" s="20"/>
      <c r="G7" s="20"/>
      <c r="H7" s="20"/>
      <c r="I7" s="9"/>
      <c r="J7" s="20" t="s">
        <v>5</v>
      </c>
      <c r="K7" s="20"/>
      <c r="L7" s="20"/>
      <c r="M7" s="20"/>
      <c r="N7" s="20"/>
      <c r="O7" s="20"/>
      <c r="P7" s="20"/>
    </row>
    <row r="8" spans="1:18" ht="56.25" customHeight="1" x14ac:dyDescent="0.2">
      <c r="A8" s="10" t="s">
        <v>6</v>
      </c>
      <c r="B8" s="10" t="s">
        <v>7</v>
      </c>
      <c r="C8" s="10" t="s">
        <v>8</v>
      </c>
      <c r="D8" s="10" t="s">
        <v>9</v>
      </c>
      <c r="E8" s="11" t="s">
        <v>10</v>
      </c>
      <c r="F8" s="11" t="s">
        <v>11</v>
      </c>
      <c r="G8" s="11" t="s">
        <v>12</v>
      </c>
      <c r="H8" s="11" t="s">
        <v>13</v>
      </c>
      <c r="I8" s="11"/>
      <c r="J8" s="10" t="s">
        <v>8</v>
      </c>
      <c r="K8" s="10" t="s">
        <v>14</v>
      </c>
      <c r="L8" s="10" t="s">
        <v>15</v>
      </c>
      <c r="M8" s="11" t="s">
        <v>10</v>
      </c>
      <c r="N8" s="11" t="s">
        <v>16</v>
      </c>
      <c r="O8" s="11" t="s">
        <v>12</v>
      </c>
      <c r="P8" s="11" t="s">
        <v>17</v>
      </c>
    </row>
    <row r="9" spans="1:18" x14ac:dyDescent="0.2">
      <c r="A9" s="12" t="s">
        <v>18</v>
      </c>
      <c r="B9" s="5" t="s">
        <v>19</v>
      </c>
      <c r="C9" s="13">
        <v>29563171</v>
      </c>
      <c r="D9" s="14">
        <v>33162819.384392999</v>
      </c>
      <c r="E9" s="15">
        <f>D9-C9</f>
        <v>3599648.3843929991</v>
      </c>
      <c r="F9" s="16">
        <f>D9/C9</f>
        <v>1.1217612408490618</v>
      </c>
      <c r="G9" s="17">
        <v>29563170.916990001</v>
      </c>
      <c r="H9" s="16">
        <f>D9/G9</f>
        <v>1.1217612439988389</v>
      </c>
      <c r="J9" s="13">
        <v>31287579</v>
      </c>
      <c r="K9" s="13">
        <v>35512375.399999999</v>
      </c>
      <c r="L9" s="16">
        <f>(K9-D9)/D9</f>
        <v>7.0849103279582479E-2</v>
      </c>
      <c r="M9" s="15">
        <f>K9-J9</f>
        <v>4224796.3999999985</v>
      </c>
      <c r="N9" s="16">
        <f>K9/J9</f>
        <v>1.1350311061140268</v>
      </c>
      <c r="O9" s="17">
        <v>31287579.078960005</v>
      </c>
      <c r="P9" s="16">
        <f>K9/O9</f>
        <v>1.1350311032495655</v>
      </c>
      <c r="R9" s="15"/>
    </row>
    <row r="10" spans="1:18" x14ac:dyDescent="0.2">
      <c r="A10" s="12" t="s">
        <v>20</v>
      </c>
      <c r="B10" s="5" t="s">
        <v>21</v>
      </c>
      <c r="C10" s="13">
        <v>14824675</v>
      </c>
      <c r="D10" s="14">
        <v>16004050.959564412</v>
      </c>
      <c r="E10" s="15">
        <f t="shared" ref="E10:E73" si="0">D10-C10</f>
        <v>1179375.959564412</v>
      </c>
      <c r="F10" s="16">
        <f t="shared" ref="F10:F73" si="1">D10/C10</f>
        <v>1.0795549284935024</v>
      </c>
      <c r="G10" s="17">
        <v>14410940.640000001</v>
      </c>
      <c r="H10" s="16">
        <f t="shared" ref="H10:H73" si="2">D10/G10</f>
        <v>1.1105486698864377</v>
      </c>
      <c r="J10" s="13">
        <v>15911255</v>
      </c>
      <c r="K10" s="13">
        <v>16916998</v>
      </c>
      <c r="L10" s="16">
        <f t="shared" ref="L10:L73" si="3">(K10-D10)/D10</f>
        <v>5.7044747154468944E-2</v>
      </c>
      <c r="M10" s="15">
        <f t="shared" ref="M10:M73" si="4">K10-J10</f>
        <v>1005743</v>
      </c>
      <c r="N10" s="16">
        <f t="shared" ref="N10:N73" si="5">K10/J10</f>
        <v>1.0632095331260796</v>
      </c>
      <c r="O10" s="17">
        <v>15911255.389999999</v>
      </c>
      <c r="P10" s="16">
        <f t="shared" ref="P10:P73" si="6">K10/O10</f>
        <v>1.063209507065803</v>
      </c>
      <c r="R10" s="15"/>
    </row>
    <row r="11" spans="1:18" x14ac:dyDescent="0.2">
      <c r="A11" s="12" t="s">
        <v>22</v>
      </c>
      <c r="B11" s="5" t="s">
        <v>23</v>
      </c>
      <c r="C11" s="13">
        <v>46476255</v>
      </c>
      <c r="D11" s="14">
        <v>66107324.037393935</v>
      </c>
      <c r="E11" s="15">
        <f t="shared" si="0"/>
        <v>19631069.037393935</v>
      </c>
      <c r="F11" s="16">
        <f t="shared" si="1"/>
        <v>1.4223892186965996</v>
      </c>
      <c r="G11" s="17">
        <v>46476254.920000002</v>
      </c>
      <c r="H11" s="16">
        <f t="shared" si="2"/>
        <v>1.4223892211449711</v>
      </c>
      <c r="J11" s="13">
        <v>50397491</v>
      </c>
      <c r="K11" s="13">
        <v>69213641</v>
      </c>
      <c r="L11" s="16">
        <f t="shared" si="3"/>
        <v>4.6988998690205057E-2</v>
      </c>
      <c r="M11" s="15">
        <f t="shared" si="4"/>
        <v>18816150</v>
      </c>
      <c r="N11" s="16">
        <f t="shared" si="5"/>
        <v>1.3733548957824111</v>
      </c>
      <c r="O11" s="17">
        <v>50397491.299999997</v>
      </c>
      <c r="P11" s="16">
        <f t="shared" si="6"/>
        <v>1.3733548876072728</v>
      </c>
      <c r="R11" s="15"/>
    </row>
    <row r="12" spans="1:18" x14ac:dyDescent="0.2">
      <c r="A12" s="12" t="s">
        <v>24</v>
      </c>
      <c r="B12" s="5" t="s">
        <v>25</v>
      </c>
      <c r="C12" s="13">
        <v>26799945</v>
      </c>
      <c r="D12" s="14">
        <v>37156929.288694508</v>
      </c>
      <c r="E12" s="15">
        <f t="shared" si="0"/>
        <v>10356984.288694508</v>
      </c>
      <c r="F12" s="16">
        <f t="shared" si="1"/>
        <v>1.3864554307366865</v>
      </c>
      <c r="G12" s="17">
        <v>23505262.73</v>
      </c>
      <c r="H12" s="16">
        <f t="shared" si="2"/>
        <v>1.5807919152195118</v>
      </c>
      <c r="J12" s="13">
        <v>27706889</v>
      </c>
      <c r="K12" s="13">
        <v>38918775.030000001</v>
      </c>
      <c r="L12" s="16">
        <f t="shared" si="3"/>
        <v>4.7416344004550394E-2</v>
      </c>
      <c r="M12" s="15">
        <f t="shared" si="4"/>
        <v>11211886.030000001</v>
      </c>
      <c r="N12" s="16">
        <f t="shared" si="5"/>
        <v>1.4046605892852135</v>
      </c>
      <c r="O12" s="17">
        <v>24965747.029999997</v>
      </c>
      <c r="P12" s="16">
        <f t="shared" si="6"/>
        <v>1.5588868613958717</v>
      </c>
      <c r="R12" s="15"/>
    </row>
    <row r="13" spans="1:18" x14ac:dyDescent="0.2">
      <c r="A13" s="12" t="s">
        <v>26</v>
      </c>
      <c r="B13" s="5" t="s">
        <v>27</v>
      </c>
      <c r="C13" s="13">
        <v>16679304</v>
      </c>
      <c r="D13" s="14">
        <v>27911530.316640001</v>
      </c>
      <c r="E13" s="15">
        <f t="shared" si="0"/>
        <v>11232226.316640001</v>
      </c>
      <c r="F13" s="16">
        <f t="shared" si="1"/>
        <v>1.6734229627711086</v>
      </c>
      <c r="G13" s="17">
        <v>13429756.49</v>
      </c>
      <c r="H13" s="16">
        <f t="shared" si="2"/>
        <v>2.0783348035702174</v>
      </c>
      <c r="J13" s="13">
        <v>17448921</v>
      </c>
      <c r="K13" s="13">
        <v>28679261.199999999</v>
      </c>
      <c r="L13" s="16">
        <f t="shared" si="3"/>
        <v>2.750586852997812E-2</v>
      </c>
      <c r="M13" s="15">
        <f t="shared" si="4"/>
        <v>11230340.199999999</v>
      </c>
      <c r="N13" s="16">
        <f t="shared" si="5"/>
        <v>1.643612301299318</v>
      </c>
      <c r="O13" s="17">
        <v>14207190.940000001</v>
      </c>
      <c r="P13" s="16">
        <f t="shared" si="6"/>
        <v>2.0186440318229435</v>
      </c>
      <c r="R13" s="15"/>
    </row>
    <row r="14" spans="1:18" x14ac:dyDescent="0.2">
      <c r="A14" s="12" t="s">
        <v>28</v>
      </c>
      <c r="B14" s="5" t="s">
        <v>29</v>
      </c>
      <c r="C14" s="13">
        <v>67737065</v>
      </c>
      <c r="D14" s="14">
        <v>111014022.78452553</v>
      </c>
      <c r="E14" s="15">
        <f t="shared" si="0"/>
        <v>43276957.784525529</v>
      </c>
      <c r="F14" s="16">
        <f t="shared" si="1"/>
        <v>1.6388962643203617</v>
      </c>
      <c r="G14" s="17">
        <v>67357496.128189996</v>
      </c>
      <c r="H14" s="16">
        <f t="shared" si="2"/>
        <v>1.6481316730249524</v>
      </c>
      <c r="J14" s="13">
        <v>72244408</v>
      </c>
      <c r="K14" s="13">
        <v>120903303.09999999</v>
      </c>
      <c r="L14" s="16">
        <f t="shared" si="3"/>
        <v>8.9081361682291471E-2</v>
      </c>
      <c r="M14" s="15">
        <f t="shared" si="4"/>
        <v>48658895.099999994</v>
      </c>
      <c r="N14" s="16">
        <f t="shared" si="5"/>
        <v>1.6735316469061521</v>
      </c>
      <c r="O14" s="17">
        <v>72244408.493600011</v>
      </c>
      <c r="P14" s="16">
        <f t="shared" si="6"/>
        <v>1.6735316354719767</v>
      </c>
      <c r="R14" s="15"/>
    </row>
    <row r="15" spans="1:18" x14ac:dyDescent="0.2">
      <c r="A15" s="12" t="s">
        <v>30</v>
      </c>
      <c r="B15" s="5" t="s">
        <v>31</v>
      </c>
      <c r="C15" s="13">
        <v>69496900</v>
      </c>
      <c r="D15" s="14">
        <v>102760694.50008503</v>
      </c>
      <c r="E15" s="15">
        <f t="shared" si="0"/>
        <v>33263794.500085026</v>
      </c>
      <c r="F15" s="16">
        <f t="shared" si="1"/>
        <v>1.4786370974832694</v>
      </c>
      <c r="G15" s="17">
        <v>69496899.573259994</v>
      </c>
      <c r="H15" s="16">
        <f t="shared" si="2"/>
        <v>1.4786371065627191</v>
      </c>
      <c r="J15" s="13">
        <v>74896749</v>
      </c>
      <c r="K15" s="13">
        <v>108391477.223107</v>
      </c>
      <c r="L15" s="16">
        <f t="shared" si="3"/>
        <v>5.4795101866670533E-2</v>
      </c>
      <c r="M15" s="15">
        <f t="shared" si="4"/>
        <v>33494728.223106995</v>
      </c>
      <c r="N15" s="16">
        <f t="shared" si="5"/>
        <v>1.447212044185082</v>
      </c>
      <c r="O15" s="17">
        <v>74896748.635400012</v>
      </c>
      <c r="P15" s="16">
        <f t="shared" si="6"/>
        <v>1.4472120512301607</v>
      </c>
      <c r="R15" s="15"/>
    </row>
    <row r="16" spans="1:18" x14ac:dyDescent="0.2">
      <c r="A16" s="12" t="s">
        <v>32</v>
      </c>
      <c r="B16" s="5" t="s">
        <v>33</v>
      </c>
      <c r="C16" s="13">
        <v>33942251</v>
      </c>
      <c r="D16" s="14">
        <v>42725803.707789101</v>
      </c>
      <c r="E16" s="15">
        <f t="shared" si="0"/>
        <v>8783552.7077891007</v>
      </c>
      <c r="F16" s="16">
        <f t="shared" si="1"/>
        <v>1.258779322201969</v>
      </c>
      <c r="G16" s="17">
        <v>33942250.530000001</v>
      </c>
      <c r="H16" s="16">
        <f t="shared" si="2"/>
        <v>1.2587793396323477</v>
      </c>
      <c r="J16" s="13">
        <v>36758231</v>
      </c>
      <c r="K16" s="13">
        <v>45386847.82</v>
      </c>
      <c r="L16" s="16">
        <f t="shared" si="3"/>
        <v>6.2281897150732346E-2</v>
      </c>
      <c r="M16" s="15">
        <f t="shared" si="4"/>
        <v>8628616.8200000003</v>
      </c>
      <c r="N16" s="16">
        <f t="shared" si="5"/>
        <v>1.234739719112163</v>
      </c>
      <c r="O16" s="17">
        <v>36758230.609999992</v>
      </c>
      <c r="P16" s="16">
        <f t="shared" si="6"/>
        <v>1.2347397322125895</v>
      </c>
      <c r="R16" s="15"/>
    </row>
    <row r="17" spans="1:18" x14ac:dyDescent="0.2">
      <c r="A17" s="12" t="s">
        <v>34</v>
      </c>
      <c r="B17" s="5" t="s">
        <v>35</v>
      </c>
      <c r="C17" s="13">
        <v>89310930</v>
      </c>
      <c r="D17" s="14">
        <v>90559037.091875553</v>
      </c>
      <c r="E17" s="15">
        <f t="shared" si="0"/>
        <v>1248107.0918755531</v>
      </c>
      <c r="F17" s="16">
        <f t="shared" si="1"/>
        <v>1.013974852707004</v>
      </c>
      <c r="G17" s="17">
        <v>89310929.609999999</v>
      </c>
      <c r="H17" s="16">
        <f t="shared" si="2"/>
        <v>1.0139748571347957</v>
      </c>
      <c r="J17" s="13">
        <v>97105121</v>
      </c>
      <c r="K17" s="13">
        <v>98217705.890000001</v>
      </c>
      <c r="L17" s="16">
        <f t="shared" si="3"/>
        <v>8.4571005214581066E-2</v>
      </c>
      <c r="M17" s="15">
        <f t="shared" si="4"/>
        <v>1112584.8900000006</v>
      </c>
      <c r="N17" s="16">
        <f t="shared" si="5"/>
        <v>1.0114575305456857</v>
      </c>
      <c r="O17" s="17">
        <v>97105120.719999999</v>
      </c>
      <c r="P17" s="16">
        <f t="shared" si="6"/>
        <v>1.0114575334621962</v>
      </c>
      <c r="R17" s="15"/>
    </row>
    <row r="18" spans="1:18" x14ac:dyDescent="0.2">
      <c r="A18" s="12" t="s">
        <v>36</v>
      </c>
      <c r="B18" s="5" t="s">
        <v>37</v>
      </c>
      <c r="C18" s="13">
        <v>30252650</v>
      </c>
      <c r="D18" s="14">
        <v>37236696.836667091</v>
      </c>
      <c r="E18" s="15">
        <f t="shared" si="0"/>
        <v>6984046.8366670907</v>
      </c>
      <c r="F18" s="16">
        <f t="shared" si="1"/>
        <v>1.2308573575097419</v>
      </c>
      <c r="G18" s="17">
        <v>30252650.170000002</v>
      </c>
      <c r="H18" s="16">
        <f t="shared" si="2"/>
        <v>1.2308573505931328</v>
      </c>
      <c r="J18" s="13">
        <v>32176028</v>
      </c>
      <c r="K18" s="13">
        <v>38562129.870000005</v>
      </c>
      <c r="L18" s="16">
        <f t="shared" si="3"/>
        <v>3.5594806895646987E-2</v>
      </c>
      <c r="M18" s="15">
        <f t="shared" si="4"/>
        <v>6386101.8700000048</v>
      </c>
      <c r="N18" s="16">
        <f t="shared" si="5"/>
        <v>1.1984739033046592</v>
      </c>
      <c r="O18" s="17">
        <v>32176028.359999999</v>
      </c>
      <c r="P18" s="16">
        <f t="shared" si="6"/>
        <v>1.1984738898955896</v>
      </c>
      <c r="R18" s="15"/>
    </row>
    <row r="19" spans="1:18" x14ac:dyDescent="0.2">
      <c r="A19" s="12" t="s">
        <v>38</v>
      </c>
      <c r="B19" s="5" t="s">
        <v>39</v>
      </c>
      <c r="C19" s="13">
        <v>8289242</v>
      </c>
      <c r="D19" s="14">
        <v>12582164.532357255</v>
      </c>
      <c r="E19" s="15">
        <f t="shared" si="0"/>
        <v>4292922.532357255</v>
      </c>
      <c r="F19" s="16">
        <f t="shared" si="1"/>
        <v>1.5178908436208347</v>
      </c>
      <c r="G19" s="17">
        <v>8289241.6600000001</v>
      </c>
      <c r="H19" s="16">
        <f t="shared" si="2"/>
        <v>1.5178909058801955</v>
      </c>
      <c r="J19" s="13">
        <v>9536789</v>
      </c>
      <c r="K19" s="13">
        <v>12867934.4</v>
      </c>
      <c r="L19" s="16">
        <f t="shared" si="3"/>
        <v>2.2712297785316492E-2</v>
      </c>
      <c r="M19" s="15">
        <f t="shared" si="4"/>
        <v>3331145.4000000004</v>
      </c>
      <c r="N19" s="16">
        <f t="shared" si="5"/>
        <v>1.3492942331008897</v>
      </c>
      <c r="O19" s="17">
        <v>9536788.9200000018</v>
      </c>
      <c r="P19" s="16">
        <f t="shared" si="6"/>
        <v>1.3492942444195355</v>
      </c>
      <c r="R19" s="15"/>
    </row>
    <row r="20" spans="1:18" x14ac:dyDescent="0.2">
      <c r="A20" s="12" t="s">
        <v>40</v>
      </c>
      <c r="B20" s="5" t="s">
        <v>41</v>
      </c>
      <c r="C20" s="13">
        <v>75594780</v>
      </c>
      <c r="D20" s="14">
        <v>91875710.296213716</v>
      </c>
      <c r="E20" s="15">
        <f t="shared" si="0"/>
        <v>16280930.296213716</v>
      </c>
      <c r="F20" s="16">
        <f t="shared" si="1"/>
        <v>1.2153710917104821</v>
      </c>
      <c r="G20" s="17">
        <v>75594779.840000004</v>
      </c>
      <c r="H20" s="16">
        <f t="shared" si="2"/>
        <v>1.2153710942828735</v>
      </c>
      <c r="J20" s="13">
        <v>84542110</v>
      </c>
      <c r="K20" s="13">
        <v>99031600.317600012</v>
      </c>
      <c r="L20" s="16">
        <f t="shared" si="3"/>
        <v>7.788663617745327E-2</v>
      </c>
      <c r="M20" s="15">
        <f t="shared" si="4"/>
        <v>14489490.317600012</v>
      </c>
      <c r="N20" s="16">
        <f t="shared" si="5"/>
        <v>1.1713878482285338</v>
      </c>
      <c r="O20" s="17">
        <v>84542110.140000001</v>
      </c>
      <c r="P20" s="16">
        <f t="shared" si="6"/>
        <v>1.1713878462887395</v>
      </c>
      <c r="R20" s="15"/>
    </row>
    <row r="21" spans="1:18" x14ac:dyDescent="0.2">
      <c r="A21" s="12" t="s">
        <v>42</v>
      </c>
      <c r="B21" s="5" t="s">
        <v>43</v>
      </c>
      <c r="C21" s="13"/>
      <c r="D21" s="14"/>
      <c r="E21" s="15"/>
      <c r="F21" s="16"/>
      <c r="G21" s="17"/>
      <c r="H21" s="16"/>
      <c r="J21" s="13"/>
      <c r="K21" s="13"/>
      <c r="L21" s="16"/>
      <c r="M21" s="15"/>
      <c r="N21" s="16"/>
      <c r="O21" s="17"/>
      <c r="P21" s="16"/>
      <c r="R21" s="15"/>
    </row>
    <row r="22" spans="1:18" x14ac:dyDescent="0.2">
      <c r="A22" s="12" t="s">
        <v>44</v>
      </c>
      <c r="B22" s="5" t="s">
        <v>45</v>
      </c>
      <c r="C22" s="13">
        <v>27179888</v>
      </c>
      <c r="D22" s="14">
        <v>32367402.852811828</v>
      </c>
      <c r="E22" s="15">
        <f t="shared" si="0"/>
        <v>5187514.8528118283</v>
      </c>
      <c r="F22" s="16">
        <f t="shared" si="1"/>
        <v>1.1908585809040799</v>
      </c>
      <c r="G22" s="17">
        <v>26384198.329999998</v>
      </c>
      <c r="H22" s="16">
        <f t="shared" si="2"/>
        <v>1.2267722690671508</v>
      </c>
      <c r="J22" s="13">
        <v>27973238</v>
      </c>
      <c r="K22" s="13">
        <v>33118984.800000001</v>
      </c>
      <c r="L22" s="16">
        <f t="shared" si="3"/>
        <v>2.3220335304810557E-2</v>
      </c>
      <c r="M22" s="15">
        <f t="shared" si="4"/>
        <v>5145746.8000000007</v>
      </c>
      <c r="N22" s="16">
        <f t="shared" si="5"/>
        <v>1.1839524905911858</v>
      </c>
      <c r="O22" s="17">
        <v>27713334.379999995</v>
      </c>
      <c r="P22" s="16">
        <f t="shared" si="6"/>
        <v>1.1950559375453977</v>
      </c>
      <c r="R22" s="15"/>
    </row>
    <row r="23" spans="1:18" x14ac:dyDescent="0.2">
      <c r="A23" s="12" t="s">
        <v>46</v>
      </c>
      <c r="B23" s="5" t="s">
        <v>47</v>
      </c>
      <c r="C23" s="13">
        <v>27269890</v>
      </c>
      <c r="D23" s="14">
        <v>40136892.460560307</v>
      </c>
      <c r="E23" s="15">
        <f t="shared" si="0"/>
        <v>12867002.460560307</v>
      </c>
      <c r="F23" s="16">
        <f t="shared" si="1"/>
        <v>1.4718391772229484</v>
      </c>
      <c r="G23" s="17">
        <v>27015991.390000001</v>
      </c>
      <c r="H23" s="16">
        <f t="shared" si="2"/>
        <v>1.4856716483636807</v>
      </c>
      <c r="J23" s="13">
        <v>29660512</v>
      </c>
      <c r="K23" s="13">
        <v>41864117.700000003</v>
      </c>
      <c r="L23" s="16">
        <f t="shared" si="3"/>
        <v>4.3033357431368623E-2</v>
      </c>
      <c r="M23" s="15">
        <f t="shared" si="4"/>
        <v>12203605.700000003</v>
      </c>
      <c r="N23" s="16">
        <f t="shared" si="5"/>
        <v>1.4114428537174275</v>
      </c>
      <c r="O23" s="17">
        <v>29660512.23</v>
      </c>
      <c r="P23" s="16">
        <f t="shared" si="6"/>
        <v>1.4114428427725101</v>
      </c>
      <c r="R23" s="15"/>
    </row>
    <row r="24" spans="1:18" x14ac:dyDescent="0.2">
      <c r="A24" s="12" t="s">
        <v>48</v>
      </c>
      <c r="B24" s="5" t="s">
        <v>49</v>
      </c>
      <c r="C24" s="13"/>
      <c r="D24" s="14"/>
      <c r="E24" s="15"/>
      <c r="F24" s="16"/>
      <c r="G24" s="17"/>
      <c r="H24" s="16"/>
      <c r="J24" s="13"/>
      <c r="K24" s="13"/>
      <c r="L24" s="16"/>
      <c r="M24" s="15"/>
      <c r="N24" s="16"/>
      <c r="O24" s="17"/>
      <c r="P24" s="16"/>
      <c r="R24" s="15"/>
    </row>
    <row r="25" spans="1:18" x14ac:dyDescent="0.2">
      <c r="A25" s="12" t="s">
        <v>50</v>
      </c>
      <c r="B25" s="5" t="s">
        <v>51</v>
      </c>
      <c r="C25" s="13">
        <v>8640735</v>
      </c>
      <c r="D25" s="14">
        <v>10037066.780999999</v>
      </c>
      <c r="E25" s="15">
        <f t="shared" si="0"/>
        <v>1396331.7809999995</v>
      </c>
      <c r="F25" s="16">
        <f t="shared" si="1"/>
        <v>1.1615987275388031</v>
      </c>
      <c r="G25" s="17">
        <v>8601441.5</v>
      </c>
      <c r="H25" s="16">
        <f t="shared" si="2"/>
        <v>1.166905196181361</v>
      </c>
      <c r="J25" s="13">
        <v>8929788</v>
      </c>
      <c r="K25" s="13">
        <v>10211962</v>
      </c>
      <c r="L25" s="16">
        <f t="shared" si="3"/>
        <v>1.742493328141188E-2</v>
      </c>
      <c r="M25" s="15">
        <f t="shared" si="4"/>
        <v>1282174</v>
      </c>
      <c r="N25" s="16">
        <f t="shared" si="5"/>
        <v>1.1435839238288747</v>
      </c>
      <c r="O25" s="17">
        <v>8929788.1399999987</v>
      </c>
      <c r="P25" s="16">
        <f t="shared" si="6"/>
        <v>1.1435839058999222</v>
      </c>
      <c r="R25" s="15"/>
    </row>
    <row r="26" spans="1:18" x14ac:dyDescent="0.2">
      <c r="A26" s="12" t="s">
        <v>52</v>
      </c>
      <c r="B26" s="5" t="s">
        <v>53</v>
      </c>
      <c r="C26" s="13">
        <v>58610573</v>
      </c>
      <c r="D26" s="14">
        <v>72956349.553175852</v>
      </c>
      <c r="E26" s="15">
        <f t="shared" si="0"/>
        <v>14345776.553175852</v>
      </c>
      <c r="F26" s="16">
        <f t="shared" si="1"/>
        <v>1.2447643116059597</v>
      </c>
      <c r="G26" s="17">
        <v>58610573.329999998</v>
      </c>
      <c r="H26" s="16">
        <f t="shared" si="2"/>
        <v>1.2447643045974595</v>
      </c>
      <c r="J26" s="13">
        <v>61798815</v>
      </c>
      <c r="K26" s="13">
        <v>74424229.799999997</v>
      </c>
      <c r="L26" s="16">
        <f t="shared" si="3"/>
        <v>2.0119979354973734E-2</v>
      </c>
      <c r="M26" s="15">
        <f t="shared" si="4"/>
        <v>12625414.799999997</v>
      </c>
      <c r="N26" s="16">
        <f t="shared" si="5"/>
        <v>1.2042986552412047</v>
      </c>
      <c r="O26" s="17">
        <v>61798815.259999998</v>
      </c>
      <c r="P26" s="16">
        <f t="shared" si="6"/>
        <v>1.204298650174479</v>
      </c>
      <c r="R26" s="15"/>
    </row>
    <row r="27" spans="1:18" x14ac:dyDescent="0.2">
      <c r="A27" s="12" t="s">
        <v>54</v>
      </c>
      <c r="B27" s="5" t="s">
        <v>55</v>
      </c>
      <c r="C27" s="13"/>
      <c r="D27" s="14"/>
      <c r="E27" s="15"/>
      <c r="F27" s="16"/>
      <c r="G27" s="17"/>
      <c r="H27" s="16"/>
      <c r="J27" s="13"/>
      <c r="K27" s="13"/>
      <c r="L27" s="16"/>
      <c r="M27" s="15"/>
      <c r="N27" s="16"/>
      <c r="O27" s="17"/>
      <c r="P27" s="16"/>
      <c r="R27" s="15"/>
    </row>
    <row r="28" spans="1:18" x14ac:dyDescent="0.2">
      <c r="A28" s="12" t="s">
        <v>56</v>
      </c>
      <c r="B28" s="5" t="s">
        <v>57</v>
      </c>
      <c r="C28" s="13">
        <v>1054449081</v>
      </c>
      <c r="D28" s="14">
        <v>1432098479.6563342</v>
      </c>
      <c r="E28" s="15">
        <f t="shared" si="0"/>
        <v>377649398.65633416</v>
      </c>
      <c r="F28" s="16">
        <f t="shared" si="1"/>
        <v>1.3581485398025912</v>
      </c>
      <c r="G28" s="17">
        <v>1012695285.99584</v>
      </c>
      <c r="H28" s="16">
        <f t="shared" si="2"/>
        <v>1.4141454981179966</v>
      </c>
      <c r="J28" s="13">
        <v>1111185851</v>
      </c>
      <c r="K28" s="13">
        <v>1526610681.0118084</v>
      </c>
      <c r="L28" s="16">
        <f t="shared" si="3"/>
        <v>6.5995602046972829E-2</v>
      </c>
      <c r="M28" s="15">
        <f t="shared" si="4"/>
        <v>415424830.0118084</v>
      </c>
      <c r="N28" s="16">
        <f t="shared" si="5"/>
        <v>1.373857199169654</v>
      </c>
      <c r="O28" s="17">
        <v>1095713386.0691998</v>
      </c>
      <c r="P28" s="16">
        <f t="shared" si="6"/>
        <v>1.3932573065374554</v>
      </c>
      <c r="R28" s="15"/>
    </row>
    <row r="29" spans="1:18" x14ac:dyDescent="0.2">
      <c r="A29" s="12" t="s">
        <v>58</v>
      </c>
      <c r="B29" s="5" t="s">
        <v>59</v>
      </c>
      <c r="C29" s="13">
        <v>23199623</v>
      </c>
      <c r="D29" s="14">
        <v>32375376.252800688</v>
      </c>
      <c r="E29" s="15">
        <f t="shared" si="0"/>
        <v>9175753.2528006881</v>
      </c>
      <c r="F29" s="16">
        <f t="shared" si="1"/>
        <v>1.3955130328109508</v>
      </c>
      <c r="G29" s="17">
        <v>21855345.039999999</v>
      </c>
      <c r="H29" s="16">
        <f t="shared" si="2"/>
        <v>1.4813482099480362</v>
      </c>
      <c r="J29" s="13">
        <v>23881940</v>
      </c>
      <c r="K29" s="13">
        <v>34195212.890000001</v>
      </c>
      <c r="L29" s="16">
        <f t="shared" si="3"/>
        <v>5.6210516998760264E-2</v>
      </c>
      <c r="M29" s="15">
        <f t="shared" si="4"/>
        <v>10313272.890000001</v>
      </c>
      <c r="N29" s="16">
        <f t="shared" si="5"/>
        <v>1.4318440164408754</v>
      </c>
      <c r="O29" s="17">
        <v>22858350.509999994</v>
      </c>
      <c r="P29" s="16">
        <f t="shared" si="6"/>
        <v>1.4959615250908149</v>
      </c>
      <c r="R29" s="15"/>
    </row>
    <row r="30" spans="1:18" x14ac:dyDescent="0.2">
      <c r="A30" s="12" t="s">
        <v>60</v>
      </c>
      <c r="B30" s="5" t="s">
        <v>61</v>
      </c>
      <c r="C30" s="13">
        <v>8111895</v>
      </c>
      <c r="D30" s="14">
        <v>14002378.424000001</v>
      </c>
      <c r="E30" s="15">
        <f t="shared" si="0"/>
        <v>5890483.4240000006</v>
      </c>
      <c r="F30" s="16">
        <f t="shared" si="1"/>
        <v>1.7261538054918117</v>
      </c>
      <c r="G30" s="17">
        <v>8106140.9460000005</v>
      </c>
      <c r="H30" s="16">
        <f t="shared" si="2"/>
        <v>1.7273790965736311</v>
      </c>
      <c r="J30" s="13">
        <v>8573561</v>
      </c>
      <c r="K30" s="13">
        <v>14725040</v>
      </c>
      <c r="L30" s="16">
        <f t="shared" si="3"/>
        <v>5.1609916124060851E-2</v>
      </c>
      <c r="M30" s="15">
        <f t="shared" si="4"/>
        <v>6151479</v>
      </c>
      <c r="N30" s="16">
        <f t="shared" si="5"/>
        <v>1.7174940494387338</v>
      </c>
      <c r="O30" s="17">
        <v>8528050.2678800002</v>
      </c>
      <c r="P30" s="16">
        <f t="shared" si="6"/>
        <v>1.7266596159101344</v>
      </c>
      <c r="R30" s="15"/>
    </row>
    <row r="31" spans="1:18" x14ac:dyDescent="0.2">
      <c r="A31" s="12" t="s">
        <v>62</v>
      </c>
      <c r="B31" s="5" t="s">
        <v>63</v>
      </c>
      <c r="C31" s="13">
        <v>68308994</v>
      </c>
      <c r="D31" s="14">
        <v>79693833.576462299</v>
      </c>
      <c r="E31" s="15">
        <f t="shared" si="0"/>
        <v>11384839.576462299</v>
      </c>
      <c r="F31" s="16">
        <f t="shared" si="1"/>
        <v>1.1666667727014439</v>
      </c>
      <c r="G31" s="17">
        <v>68308994.308569998</v>
      </c>
      <c r="H31" s="16">
        <f t="shared" si="2"/>
        <v>1.166666767431298</v>
      </c>
      <c r="J31" s="13">
        <v>72501249</v>
      </c>
      <c r="K31" s="13">
        <v>92905739.850999996</v>
      </c>
      <c r="L31" s="16">
        <f t="shared" si="3"/>
        <v>0.16578329441087214</v>
      </c>
      <c r="M31" s="15">
        <f t="shared" si="4"/>
        <v>20404490.850999996</v>
      </c>
      <c r="N31" s="16">
        <f t="shared" si="5"/>
        <v>1.2814364046473186</v>
      </c>
      <c r="O31" s="17">
        <v>72501248.639650002</v>
      </c>
      <c r="P31" s="16">
        <f t="shared" si="6"/>
        <v>1.2814364110163896</v>
      </c>
      <c r="R31" s="15"/>
    </row>
    <row r="32" spans="1:18" x14ac:dyDescent="0.2">
      <c r="A32" s="12" t="s">
        <v>64</v>
      </c>
      <c r="B32" s="5" t="s">
        <v>65</v>
      </c>
      <c r="C32" s="13">
        <v>5580575</v>
      </c>
      <c r="D32" s="14">
        <v>9996377.8615866657</v>
      </c>
      <c r="E32" s="15">
        <f t="shared" si="0"/>
        <v>4415802.8615866657</v>
      </c>
      <c r="F32" s="16">
        <f t="shared" si="1"/>
        <v>1.7912809811868249</v>
      </c>
      <c r="G32" s="17">
        <v>5580574.6600000001</v>
      </c>
      <c r="H32" s="16">
        <f t="shared" si="2"/>
        <v>1.7912810903217387</v>
      </c>
      <c r="J32" s="13">
        <v>5772216</v>
      </c>
      <c r="K32" s="13">
        <v>10639038.114</v>
      </c>
      <c r="L32" s="16">
        <f t="shared" si="3"/>
        <v>6.4289311719888179E-2</v>
      </c>
      <c r="M32" s="15">
        <f t="shared" si="4"/>
        <v>4866822.1140000001</v>
      </c>
      <c r="N32" s="16">
        <f t="shared" si="5"/>
        <v>1.8431462221787958</v>
      </c>
      <c r="O32" s="17">
        <v>5743102.1100000003</v>
      </c>
      <c r="P32" s="16">
        <f t="shared" si="6"/>
        <v>1.8524898060710258</v>
      </c>
      <c r="R32" s="15"/>
    </row>
    <row r="33" spans="1:18" x14ac:dyDescent="0.2">
      <c r="A33" s="12" t="s">
        <v>66</v>
      </c>
      <c r="B33" s="5" t="s">
        <v>67</v>
      </c>
      <c r="C33" s="13">
        <v>3156449</v>
      </c>
      <c r="D33" s="14">
        <v>4393259.0292437663</v>
      </c>
      <c r="E33" s="15">
        <f t="shared" si="0"/>
        <v>1236810.0292437663</v>
      </c>
      <c r="F33" s="16">
        <f t="shared" si="1"/>
        <v>1.3918358982653503</v>
      </c>
      <c r="G33" s="17">
        <v>3134102.29</v>
      </c>
      <c r="H33" s="16">
        <f t="shared" si="2"/>
        <v>1.4017599372111642</v>
      </c>
      <c r="J33" s="13">
        <v>3511282</v>
      </c>
      <c r="K33" s="13">
        <v>4606401.9000000004</v>
      </c>
      <c r="L33" s="16">
        <f t="shared" si="3"/>
        <v>4.8515889761438308E-2</v>
      </c>
      <c r="M33" s="15">
        <f t="shared" si="4"/>
        <v>1095119.9000000004</v>
      </c>
      <c r="N33" s="16">
        <f t="shared" si="5"/>
        <v>1.3118860575709956</v>
      </c>
      <c r="O33" s="17">
        <v>3511281.75</v>
      </c>
      <c r="P33" s="16">
        <f t="shared" si="6"/>
        <v>1.3118861509760646</v>
      </c>
      <c r="R33" s="15"/>
    </row>
    <row r="34" spans="1:18" x14ac:dyDescent="0.2">
      <c r="A34" s="12" t="s">
        <v>68</v>
      </c>
      <c r="B34" s="5" t="s">
        <v>69</v>
      </c>
      <c r="C34" s="13"/>
      <c r="D34" s="14"/>
      <c r="E34" s="15"/>
      <c r="F34" s="16"/>
      <c r="G34" s="17"/>
      <c r="H34" s="16"/>
      <c r="J34" s="13"/>
      <c r="K34" s="13"/>
      <c r="L34" s="16"/>
      <c r="M34" s="15"/>
      <c r="N34" s="16"/>
      <c r="O34" s="17"/>
      <c r="P34" s="16"/>
      <c r="R34" s="15"/>
    </row>
    <row r="35" spans="1:18" x14ac:dyDescent="0.2">
      <c r="A35" s="12" t="s">
        <v>70</v>
      </c>
      <c r="B35" s="5" t="s">
        <v>71</v>
      </c>
      <c r="C35" s="13">
        <v>2961396</v>
      </c>
      <c r="D35" s="14">
        <v>3727251.3491621255</v>
      </c>
      <c r="E35" s="15">
        <f t="shared" si="0"/>
        <v>765855.34916212549</v>
      </c>
      <c r="F35" s="16">
        <f t="shared" si="1"/>
        <v>1.2586129477996613</v>
      </c>
      <c r="G35" s="17">
        <v>2950079.41</v>
      </c>
      <c r="H35" s="16">
        <f t="shared" si="2"/>
        <v>1.2634410234950677</v>
      </c>
      <c r="J35" s="13">
        <v>3240939</v>
      </c>
      <c r="K35" s="13">
        <v>4073303.8259999999</v>
      </c>
      <c r="L35" s="16">
        <f t="shared" si="3"/>
        <v>9.284387995879749E-2</v>
      </c>
      <c r="M35" s="15">
        <f t="shared" si="4"/>
        <v>832364.82599999988</v>
      </c>
      <c r="N35" s="16">
        <f t="shared" si="5"/>
        <v>1.2568282914303539</v>
      </c>
      <c r="O35" s="17">
        <v>3240938.5500000003</v>
      </c>
      <c r="P35" s="16">
        <f t="shared" si="6"/>
        <v>1.2568284659392877</v>
      </c>
      <c r="R35" s="15"/>
    </row>
    <row r="36" spans="1:18" x14ac:dyDescent="0.2">
      <c r="A36" s="12" t="s">
        <v>72</v>
      </c>
      <c r="B36" s="5" t="s">
        <v>73</v>
      </c>
      <c r="C36" s="13">
        <v>83480952</v>
      </c>
      <c r="D36" s="14">
        <v>147917248.85801858</v>
      </c>
      <c r="E36" s="15">
        <f t="shared" si="0"/>
        <v>64436296.858018577</v>
      </c>
      <c r="F36" s="16">
        <f t="shared" si="1"/>
        <v>1.7718682563421004</v>
      </c>
      <c r="G36" s="17">
        <v>82255132.523200005</v>
      </c>
      <c r="H36" s="16">
        <f t="shared" si="2"/>
        <v>1.7982737893747678</v>
      </c>
      <c r="J36" s="13">
        <v>89785825</v>
      </c>
      <c r="K36" s="13">
        <v>174327343.43152943</v>
      </c>
      <c r="L36" s="16">
        <f t="shared" si="3"/>
        <v>0.17854641549520117</v>
      </c>
      <c r="M36" s="15">
        <f t="shared" si="4"/>
        <v>84541518.431529433</v>
      </c>
      <c r="N36" s="16">
        <f t="shared" si="5"/>
        <v>1.9415909296543128</v>
      </c>
      <c r="O36" s="17">
        <v>89394640.063260004</v>
      </c>
      <c r="P36" s="16">
        <f t="shared" si="6"/>
        <v>1.9500872010689556</v>
      </c>
      <c r="R36" s="15"/>
    </row>
    <row r="37" spans="1:18" x14ac:dyDescent="0.2">
      <c r="A37" s="12" t="s">
        <v>74</v>
      </c>
      <c r="B37" s="5" t="s">
        <v>75</v>
      </c>
      <c r="C37" s="13">
        <v>44168133</v>
      </c>
      <c r="D37" s="14">
        <v>81484180.088634476</v>
      </c>
      <c r="E37" s="15">
        <f t="shared" si="0"/>
        <v>37316047.088634476</v>
      </c>
      <c r="F37" s="16">
        <f t="shared" si="1"/>
        <v>1.8448635827245512</v>
      </c>
      <c r="G37" s="17">
        <v>44168133.059199996</v>
      </c>
      <c r="H37" s="16">
        <f t="shared" si="2"/>
        <v>1.8448635802518201</v>
      </c>
      <c r="J37" s="13">
        <v>46173964</v>
      </c>
      <c r="K37" s="13">
        <v>88215621</v>
      </c>
      <c r="L37" s="16">
        <f t="shared" si="3"/>
        <v>8.2610402461476495E-2</v>
      </c>
      <c r="M37" s="15">
        <f t="shared" si="4"/>
        <v>42041657</v>
      </c>
      <c r="N37" s="16">
        <f t="shared" si="5"/>
        <v>1.9105056910426836</v>
      </c>
      <c r="O37" s="17">
        <v>46103747.98904001</v>
      </c>
      <c r="P37" s="16">
        <f t="shared" si="6"/>
        <v>1.9134153913250396</v>
      </c>
      <c r="R37" s="15"/>
    </row>
    <row r="38" spans="1:18" x14ac:dyDescent="0.2">
      <c r="A38" s="12" t="s">
        <v>76</v>
      </c>
      <c r="B38" s="5" t="s">
        <v>77</v>
      </c>
      <c r="C38" s="13">
        <v>105936292</v>
      </c>
      <c r="D38" s="14">
        <v>245999119.78604802</v>
      </c>
      <c r="E38" s="15">
        <f t="shared" si="0"/>
        <v>140062827.78604802</v>
      </c>
      <c r="F38" s="16">
        <f t="shared" si="1"/>
        <v>2.3221420642705524</v>
      </c>
      <c r="G38" s="17">
        <v>105936291.71016</v>
      </c>
      <c r="H38" s="16">
        <f t="shared" si="2"/>
        <v>2.322142070623896</v>
      </c>
      <c r="J38" s="13">
        <v>112732474</v>
      </c>
      <c r="K38" s="13">
        <v>261992835.50317052</v>
      </c>
      <c r="L38" s="16">
        <f t="shared" si="3"/>
        <v>6.5015337172883603E-2</v>
      </c>
      <c r="M38" s="15">
        <f t="shared" si="4"/>
        <v>149260361.50317052</v>
      </c>
      <c r="N38" s="16">
        <f t="shared" si="5"/>
        <v>2.3240227612069484</v>
      </c>
      <c r="O38" s="17">
        <v>112732473.50964999</v>
      </c>
      <c r="P38" s="16">
        <f t="shared" si="6"/>
        <v>2.3240227713157</v>
      </c>
      <c r="R38" s="15"/>
    </row>
    <row r="39" spans="1:18" x14ac:dyDescent="0.2">
      <c r="A39" s="12" t="s">
        <v>78</v>
      </c>
      <c r="B39" s="5" t="s">
        <v>79</v>
      </c>
      <c r="C39" s="13">
        <v>40961226</v>
      </c>
      <c r="D39" s="14">
        <v>58256435.489427648</v>
      </c>
      <c r="E39" s="15">
        <f t="shared" si="0"/>
        <v>17295209.489427648</v>
      </c>
      <c r="F39" s="16">
        <f t="shared" si="1"/>
        <v>1.4222336872784924</v>
      </c>
      <c r="G39" s="17">
        <v>40961226.355149999</v>
      </c>
      <c r="H39" s="16">
        <f t="shared" si="2"/>
        <v>1.4222336749471649</v>
      </c>
      <c r="J39" s="13">
        <v>43350135</v>
      </c>
      <c r="K39" s="13">
        <v>63346620.799999997</v>
      </c>
      <c r="L39" s="16">
        <f t="shared" si="3"/>
        <v>8.7375502256675369E-2</v>
      </c>
      <c r="M39" s="15">
        <f t="shared" si="4"/>
        <v>19996485.799999997</v>
      </c>
      <c r="N39" s="16">
        <f t="shared" si="5"/>
        <v>1.4612785127428092</v>
      </c>
      <c r="O39" s="17">
        <v>43350134.769279994</v>
      </c>
      <c r="P39" s="16">
        <f t="shared" si="6"/>
        <v>1.4612785205200902</v>
      </c>
      <c r="R39" s="15"/>
    </row>
    <row r="40" spans="1:18" x14ac:dyDescent="0.2">
      <c r="A40" s="12" t="s">
        <v>80</v>
      </c>
      <c r="B40" s="5" t="s">
        <v>81</v>
      </c>
      <c r="C40" s="13">
        <v>6420143</v>
      </c>
      <c r="D40" s="14">
        <v>13247784</v>
      </c>
      <c r="E40" s="15">
        <f t="shared" si="0"/>
        <v>6827641</v>
      </c>
      <c r="F40" s="16">
        <f t="shared" si="1"/>
        <v>2.0634717949428851</v>
      </c>
      <c r="G40" s="17">
        <v>6420143.4459199999</v>
      </c>
      <c r="H40" s="16">
        <f t="shared" si="2"/>
        <v>2.0634716516215792</v>
      </c>
      <c r="J40" s="13">
        <v>6865945</v>
      </c>
      <c r="K40" s="13">
        <v>13642357</v>
      </c>
      <c r="L40" s="16">
        <f t="shared" si="3"/>
        <v>2.978407558577344E-2</v>
      </c>
      <c r="M40" s="15">
        <f t="shared" si="4"/>
        <v>6776412</v>
      </c>
      <c r="N40" s="16">
        <f t="shared" si="5"/>
        <v>1.9869598431097248</v>
      </c>
      <c r="O40" s="17">
        <v>6639945.1630799994</v>
      </c>
      <c r="P40" s="16">
        <f t="shared" si="6"/>
        <v>2.0545888053195709</v>
      </c>
      <c r="R40" s="15"/>
    </row>
    <row r="41" spans="1:18" x14ac:dyDescent="0.2">
      <c r="A41" s="12" t="s">
        <v>82</v>
      </c>
      <c r="B41" s="5" t="s">
        <v>83</v>
      </c>
      <c r="C41" s="13">
        <v>20396537</v>
      </c>
      <c r="D41" s="14">
        <v>26471501.874865059</v>
      </c>
      <c r="E41" s="15">
        <f t="shared" si="0"/>
        <v>6074964.8748650588</v>
      </c>
      <c r="F41" s="16">
        <f t="shared" si="1"/>
        <v>1.2978429561285358</v>
      </c>
      <c r="G41" s="17">
        <v>19740695.12156</v>
      </c>
      <c r="H41" s="16">
        <f t="shared" si="2"/>
        <v>1.3409609799380338</v>
      </c>
      <c r="J41" s="13">
        <v>21283331</v>
      </c>
      <c r="K41" s="13">
        <v>29823653.719999999</v>
      </c>
      <c r="L41" s="16">
        <f t="shared" si="3"/>
        <v>0.12663247672841108</v>
      </c>
      <c r="M41" s="15">
        <f t="shared" si="4"/>
        <v>8540322.7199999988</v>
      </c>
      <c r="N41" s="16">
        <f t="shared" si="5"/>
        <v>1.4012681436002663</v>
      </c>
      <c r="O41" s="17">
        <v>21283331.499319997</v>
      </c>
      <c r="P41" s="16">
        <f t="shared" si="6"/>
        <v>1.401268110725657</v>
      </c>
      <c r="R41" s="15"/>
    </row>
    <row r="42" spans="1:18" x14ac:dyDescent="0.2">
      <c r="A42" s="12" t="s">
        <v>84</v>
      </c>
      <c r="B42" s="5" t="s">
        <v>85</v>
      </c>
      <c r="C42" s="13">
        <v>59337599</v>
      </c>
      <c r="D42" s="14">
        <v>79247671.373424679</v>
      </c>
      <c r="E42" s="15">
        <f t="shared" si="0"/>
        <v>19910072.373424679</v>
      </c>
      <c r="F42" s="16">
        <f t="shared" si="1"/>
        <v>1.3355388945451716</v>
      </c>
      <c r="G42" s="17">
        <v>59337599.049999997</v>
      </c>
      <c r="H42" s="16">
        <f t="shared" si="2"/>
        <v>1.3355388934197985</v>
      </c>
      <c r="J42" s="13">
        <v>63812308</v>
      </c>
      <c r="K42" s="13">
        <v>84161961.200000003</v>
      </c>
      <c r="L42" s="16">
        <f t="shared" si="3"/>
        <v>6.2011788376955479E-2</v>
      </c>
      <c r="M42" s="15">
        <f t="shared" si="4"/>
        <v>20349653.200000003</v>
      </c>
      <c r="N42" s="16">
        <f t="shared" si="5"/>
        <v>1.3188985610738293</v>
      </c>
      <c r="O42" s="17">
        <v>63812307.760000005</v>
      </c>
      <c r="P42" s="16">
        <f t="shared" si="6"/>
        <v>1.318898566034246</v>
      </c>
      <c r="R42" s="15"/>
    </row>
    <row r="43" spans="1:18" x14ac:dyDescent="0.2">
      <c r="A43" s="12" t="s">
        <v>86</v>
      </c>
      <c r="B43" s="5" t="s">
        <v>87</v>
      </c>
      <c r="C43" s="13">
        <v>125093688</v>
      </c>
      <c r="D43" s="14">
        <v>125948102.94046718</v>
      </c>
      <c r="E43" s="15">
        <f t="shared" si="0"/>
        <v>854414.94046717882</v>
      </c>
      <c r="F43" s="16">
        <f t="shared" si="1"/>
        <v>1.0068302002613208</v>
      </c>
      <c r="G43" s="17">
        <v>125093687.61759999</v>
      </c>
      <c r="H43" s="16">
        <f t="shared" si="2"/>
        <v>1.006830203339109</v>
      </c>
      <c r="J43" s="13">
        <v>138863180</v>
      </c>
      <c r="K43" s="13">
        <v>141576050.19999999</v>
      </c>
      <c r="L43" s="16">
        <f t="shared" si="3"/>
        <v>0.12408243470661712</v>
      </c>
      <c r="M43" s="15">
        <f t="shared" si="4"/>
        <v>2712870.1999999881</v>
      </c>
      <c r="N43" s="16">
        <f t="shared" si="5"/>
        <v>1.0195362816838847</v>
      </c>
      <c r="O43" s="17">
        <v>138863180.45907998</v>
      </c>
      <c r="P43" s="16">
        <f t="shared" si="6"/>
        <v>1.0195362783133102</v>
      </c>
      <c r="R43" s="15"/>
    </row>
    <row r="44" spans="1:18" x14ac:dyDescent="0.2">
      <c r="A44" s="12" t="s">
        <v>88</v>
      </c>
      <c r="B44" s="5" t="s">
        <v>89</v>
      </c>
      <c r="C44" s="13">
        <v>112893440</v>
      </c>
      <c r="D44" s="14">
        <v>123008414.60706216</v>
      </c>
      <c r="E44" s="15">
        <f t="shared" si="0"/>
        <v>10114974.607062161</v>
      </c>
      <c r="F44" s="16">
        <f t="shared" si="1"/>
        <v>1.0895975408939806</v>
      </c>
      <c r="G44" s="17">
        <v>112893440.48</v>
      </c>
      <c r="H44" s="16">
        <f t="shared" si="2"/>
        <v>1.0895975362612331</v>
      </c>
      <c r="J44" s="13">
        <v>122693363</v>
      </c>
      <c r="K44" s="13">
        <v>126377296</v>
      </c>
      <c r="L44" s="16">
        <f t="shared" si="3"/>
        <v>2.7387406005510984E-2</v>
      </c>
      <c r="M44" s="15">
        <f t="shared" si="4"/>
        <v>3683933</v>
      </c>
      <c r="N44" s="16">
        <f t="shared" si="5"/>
        <v>1.0300255279497066</v>
      </c>
      <c r="O44" s="17">
        <v>122693363.2</v>
      </c>
      <c r="P44" s="16">
        <f t="shared" si="6"/>
        <v>1.0300255262706826</v>
      </c>
      <c r="R44" s="15"/>
    </row>
    <row r="45" spans="1:18" x14ac:dyDescent="0.2">
      <c r="A45" s="12" t="s">
        <v>90</v>
      </c>
      <c r="B45" s="5" t="s">
        <v>91</v>
      </c>
      <c r="C45" s="13">
        <v>2578300</v>
      </c>
      <c r="D45" s="14">
        <v>3146424.4418799998</v>
      </c>
      <c r="E45" s="15">
        <f t="shared" si="0"/>
        <v>568124.44187999982</v>
      </c>
      <c r="F45" s="16">
        <f t="shared" si="1"/>
        <v>1.220348462894155</v>
      </c>
      <c r="G45" s="17">
        <v>2565630.7999999998</v>
      </c>
      <c r="H45" s="16">
        <f t="shared" si="2"/>
        <v>1.2263745983560845</v>
      </c>
      <c r="J45" s="13">
        <v>2564219</v>
      </c>
      <c r="K45" s="13">
        <v>3343494.04</v>
      </c>
      <c r="L45" s="16">
        <f t="shared" si="3"/>
        <v>6.2632871616726454E-2</v>
      </c>
      <c r="M45" s="15">
        <f t="shared" si="4"/>
        <v>779275.04</v>
      </c>
      <c r="N45" s="16">
        <f t="shared" si="5"/>
        <v>1.3039034653436388</v>
      </c>
      <c r="O45" s="17">
        <v>2395286.75</v>
      </c>
      <c r="P45" s="16">
        <f t="shared" si="6"/>
        <v>1.3958637895859443</v>
      </c>
      <c r="R45" s="15"/>
    </row>
    <row r="46" spans="1:18" x14ac:dyDescent="0.2">
      <c r="A46" s="12" t="s">
        <v>92</v>
      </c>
      <c r="B46" s="5" t="s">
        <v>93</v>
      </c>
      <c r="C46" s="13">
        <v>29918746</v>
      </c>
      <c r="D46" s="14">
        <v>33131854.138627883</v>
      </c>
      <c r="E46" s="15">
        <f t="shared" si="0"/>
        <v>3213108.138627883</v>
      </c>
      <c r="F46" s="16">
        <f t="shared" si="1"/>
        <v>1.107394478987451</v>
      </c>
      <c r="G46" s="17">
        <v>29918746</v>
      </c>
      <c r="H46" s="16">
        <f t="shared" si="2"/>
        <v>1.107394478987451</v>
      </c>
      <c r="J46" s="13">
        <v>32534279</v>
      </c>
      <c r="K46" s="13">
        <v>36135477.399999999</v>
      </c>
      <c r="L46" s="16">
        <f t="shared" si="3"/>
        <v>9.0656660771370495E-2</v>
      </c>
      <c r="M46" s="15">
        <f t="shared" si="4"/>
        <v>3601198.3999999985</v>
      </c>
      <c r="N46" s="16">
        <f t="shared" si="5"/>
        <v>1.1106893562940183</v>
      </c>
      <c r="O46" s="17">
        <v>32534279.410000004</v>
      </c>
      <c r="P46" s="16">
        <f t="shared" si="6"/>
        <v>1.1106893422970081</v>
      </c>
      <c r="R46" s="15"/>
    </row>
    <row r="47" spans="1:18" x14ac:dyDescent="0.2">
      <c r="A47" s="12" t="s">
        <v>94</v>
      </c>
      <c r="B47" s="5" t="s">
        <v>95</v>
      </c>
      <c r="C47" s="13">
        <v>16000701</v>
      </c>
      <c r="D47" s="14">
        <v>28385001.325064462</v>
      </c>
      <c r="E47" s="15">
        <f t="shared" si="0"/>
        <v>12384300.325064462</v>
      </c>
      <c r="F47" s="16">
        <f t="shared" si="1"/>
        <v>1.7739848601048456</v>
      </c>
      <c r="G47" s="17">
        <v>15911489.32886</v>
      </c>
      <c r="H47" s="16">
        <f t="shared" si="2"/>
        <v>1.7839311417304105</v>
      </c>
      <c r="J47" s="13">
        <v>16722880</v>
      </c>
      <c r="K47" s="13">
        <v>29260841.057699997</v>
      </c>
      <c r="L47" s="16">
        <f t="shared" si="3"/>
        <v>3.0855722802526461E-2</v>
      </c>
      <c r="M47" s="15">
        <f t="shared" si="4"/>
        <v>12537961.057699997</v>
      </c>
      <c r="N47" s="16">
        <f t="shared" si="5"/>
        <v>1.7497489103372144</v>
      </c>
      <c r="O47" s="17">
        <v>16687439.717179999</v>
      </c>
      <c r="P47" s="16">
        <f t="shared" si="6"/>
        <v>1.7534649744727151</v>
      </c>
      <c r="R47" s="15"/>
    </row>
    <row r="48" spans="1:18" x14ac:dyDescent="0.2">
      <c r="A48" s="12" t="s">
        <v>96</v>
      </c>
      <c r="B48" s="5" t="s">
        <v>97</v>
      </c>
      <c r="C48" s="13">
        <v>22343913</v>
      </c>
      <c r="D48" s="14">
        <v>45530988.346000001</v>
      </c>
      <c r="E48" s="15">
        <f t="shared" si="0"/>
        <v>23187075.346000001</v>
      </c>
      <c r="F48" s="16">
        <f t="shared" si="1"/>
        <v>2.0377356618780249</v>
      </c>
      <c r="G48" s="17">
        <v>22336390.42678</v>
      </c>
      <c r="H48" s="16">
        <f t="shared" si="2"/>
        <v>2.0384219417749367</v>
      </c>
      <c r="J48" s="13">
        <v>23075622</v>
      </c>
      <c r="K48" s="13">
        <v>47833084.299999997</v>
      </c>
      <c r="L48" s="16">
        <f t="shared" si="3"/>
        <v>5.0561080214333642E-2</v>
      </c>
      <c r="M48" s="15">
        <f t="shared" si="4"/>
        <v>24757462.299999997</v>
      </c>
      <c r="N48" s="16">
        <f t="shared" si="5"/>
        <v>2.0728838555251077</v>
      </c>
      <c r="O48" s="17">
        <v>23075622.333200004</v>
      </c>
      <c r="P48" s="16">
        <f t="shared" si="6"/>
        <v>2.0728838255937414</v>
      </c>
      <c r="R48" s="15"/>
    </row>
    <row r="49" spans="1:18" x14ac:dyDescent="0.2">
      <c r="A49" s="12" t="s">
        <v>98</v>
      </c>
      <c r="B49" s="5" t="s">
        <v>99</v>
      </c>
      <c r="C49" s="13">
        <v>1443910</v>
      </c>
      <c r="D49" s="14">
        <v>2498680.4544000002</v>
      </c>
      <c r="E49" s="15">
        <f t="shared" si="0"/>
        <v>1054770.4544000002</v>
      </c>
      <c r="F49" s="16">
        <f t="shared" si="1"/>
        <v>1.7304959827136042</v>
      </c>
      <c r="G49" s="17">
        <v>1051296.6599999999</v>
      </c>
      <c r="H49" s="16">
        <f t="shared" si="2"/>
        <v>2.3767605752690208</v>
      </c>
      <c r="J49" s="13">
        <v>1414438</v>
      </c>
      <c r="K49" s="13">
        <v>2384035.19</v>
      </c>
      <c r="L49" s="16">
        <f t="shared" si="3"/>
        <v>-4.5882323287124605E-2</v>
      </c>
      <c r="M49" s="15">
        <f t="shared" si="4"/>
        <v>969597.19</v>
      </c>
      <c r="N49" s="16">
        <f t="shared" si="5"/>
        <v>1.6854999582873198</v>
      </c>
      <c r="O49" s="17">
        <v>941811.15000000014</v>
      </c>
      <c r="P49" s="16">
        <f t="shared" si="6"/>
        <v>2.5313303946337857</v>
      </c>
      <c r="R49" s="15"/>
    </row>
    <row r="50" spans="1:18" x14ac:dyDescent="0.2">
      <c r="A50" s="12" t="s">
        <v>100</v>
      </c>
      <c r="B50" s="5" t="s">
        <v>101</v>
      </c>
      <c r="C50" s="13">
        <v>39586571</v>
      </c>
      <c r="D50" s="14">
        <v>59393987.62313275</v>
      </c>
      <c r="E50" s="15">
        <f t="shared" si="0"/>
        <v>19807416.62313275</v>
      </c>
      <c r="F50" s="16">
        <f t="shared" si="1"/>
        <v>1.5003569675972377</v>
      </c>
      <c r="G50" s="17">
        <v>39586571.119999997</v>
      </c>
      <c r="H50" s="16">
        <f t="shared" si="2"/>
        <v>1.5003569630491593</v>
      </c>
      <c r="J50" s="13">
        <v>42331707</v>
      </c>
      <c r="K50" s="13">
        <v>61652996.600000001</v>
      </c>
      <c r="L50" s="16">
        <f t="shared" si="3"/>
        <v>3.8034303929905068E-2</v>
      </c>
      <c r="M50" s="15">
        <f t="shared" si="4"/>
        <v>19321289.600000001</v>
      </c>
      <c r="N50" s="16">
        <f t="shared" si="5"/>
        <v>1.4564259504111186</v>
      </c>
      <c r="O50" s="17">
        <v>42331707.480000004</v>
      </c>
      <c r="P50" s="16">
        <f t="shared" si="6"/>
        <v>1.4564259338966781</v>
      </c>
      <c r="R50" s="15"/>
    </row>
    <row r="51" spans="1:18" x14ac:dyDescent="0.2">
      <c r="A51" s="12" t="s">
        <v>102</v>
      </c>
      <c r="B51" s="5" t="s">
        <v>103</v>
      </c>
      <c r="C51" s="13">
        <v>43287689</v>
      </c>
      <c r="D51" s="14">
        <v>52741425.954861432</v>
      </c>
      <c r="E51" s="15">
        <f t="shared" si="0"/>
        <v>9453736.9548614323</v>
      </c>
      <c r="F51" s="16">
        <f t="shared" si="1"/>
        <v>1.2183932007749694</v>
      </c>
      <c r="G51" s="17">
        <v>42137530.869999997</v>
      </c>
      <c r="H51" s="16">
        <f t="shared" si="2"/>
        <v>1.2516496544986437</v>
      </c>
      <c r="J51" s="13">
        <v>45280694</v>
      </c>
      <c r="K51" s="13">
        <v>55730956.5</v>
      </c>
      <c r="L51" s="16">
        <f t="shared" si="3"/>
        <v>5.6682778120127945E-2</v>
      </c>
      <c r="M51" s="15">
        <f t="shared" si="4"/>
        <v>10450262.5</v>
      </c>
      <c r="N51" s="16">
        <f t="shared" si="5"/>
        <v>1.2307884790811732</v>
      </c>
      <c r="O51" s="17">
        <v>43916766.759999998</v>
      </c>
      <c r="P51" s="16">
        <f t="shared" si="6"/>
        <v>1.2690131949959607</v>
      </c>
      <c r="R51" s="15"/>
    </row>
    <row r="52" spans="1:18" x14ac:dyDescent="0.2">
      <c r="A52" s="12" t="s">
        <v>104</v>
      </c>
      <c r="B52" s="5" t="s">
        <v>105</v>
      </c>
      <c r="C52" s="13">
        <v>33049835</v>
      </c>
      <c r="D52" s="14">
        <v>57878391.225847855</v>
      </c>
      <c r="E52" s="15">
        <f t="shared" si="0"/>
        <v>24828556.225847855</v>
      </c>
      <c r="F52" s="16">
        <f t="shared" si="1"/>
        <v>1.7512459964126252</v>
      </c>
      <c r="G52" s="17">
        <v>33049835.1138</v>
      </c>
      <c r="H52" s="16">
        <f t="shared" si="2"/>
        <v>1.7512459903825861</v>
      </c>
      <c r="J52" s="13">
        <v>34648058</v>
      </c>
      <c r="K52" s="13">
        <v>62628911.109999992</v>
      </c>
      <c r="L52" s="16">
        <f t="shared" si="3"/>
        <v>8.2077607610327064E-2</v>
      </c>
      <c r="M52" s="15">
        <f t="shared" si="4"/>
        <v>27980853.109999992</v>
      </c>
      <c r="N52" s="16">
        <f t="shared" si="5"/>
        <v>1.8075734896888014</v>
      </c>
      <c r="O52" s="17">
        <v>34648058.12985</v>
      </c>
      <c r="P52" s="16">
        <f t="shared" si="6"/>
        <v>1.8075734829145857</v>
      </c>
      <c r="R52" s="15"/>
    </row>
    <row r="53" spans="1:18" x14ac:dyDescent="0.2">
      <c r="A53" s="12" t="s">
        <v>106</v>
      </c>
      <c r="B53" s="5" t="s">
        <v>107</v>
      </c>
      <c r="C53" s="13">
        <v>3871482</v>
      </c>
      <c r="D53" s="14">
        <v>6312569.2112079989</v>
      </c>
      <c r="E53" s="15">
        <f t="shared" si="0"/>
        <v>2441087.2112079989</v>
      </c>
      <c r="F53" s="16">
        <f t="shared" si="1"/>
        <v>1.6305304302610728</v>
      </c>
      <c r="G53" s="17">
        <v>3310653.24</v>
      </c>
      <c r="H53" s="16">
        <f t="shared" si="2"/>
        <v>1.906744305002477</v>
      </c>
      <c r="J53" s="13">
        <v>4020735</v>
      </c>
      <c r="K53" s="13">
        <v>6527409.6000000015</v>
      </c>
      <c r="L53" s="16">
        <f t="shared" si="3"/>
        <v>3.4033747845576466E-2</v>
      </c>
      <c r="M53" s="15">
        <f t="shared" si="4"/>
        <v>2506674.6000000015</v>
      </c>
      <c r="N53" s="16">
        <f t="shared" si="5"/>
        <v>1.6234369089233689</v>
      </c>
      <c r="O53" s="17">
        <v>3505682.31</v>
      </c>
      <c r="P53" s="16">
        <f t="shared" si="6"/>
        <v>1.8619512616361411</v>
      </c>
      <c r="R53" s="15"/>
    </row>
    <row r="54" spans="1:18" x14ac:dyDescent="0.2">
      <c r="A54" s="12" t="s">
        <v>108</v>
      </c>
      <c r="B54" s="5" t="s">
        <v>109</v>
      </c>
      <c r="C54" s="13">
        <v>16804982</v>
      </c>
      <c r="D54" s="14">
        <v>18183159.839287512</v>
      </c>
      <c r="E54" s="15">
        <f t="shared" si="0"/>
        <v>1378177.839287512</v>
      </c>
      <c r="F54" s="16">
        <f t="shared" si="1"/>
        <v>1.0820100753031161</v>
      </c>
      <c r="G54" s="17">
        <v>13450769.33</v>
      </c>
      <c r="H54" s="16">
        <f t="shared" si="2"/>
        <v>1.3518304710447007</v>
      </c>
      <c r="J54" s="13">
        <v>17382311</v>
      </c>
      <c r="K54" s="13">
        <v>18366369.949999999</v>
      </c>
      <c r="L54" s="16">
        <f t="shared" si="3"/>
        <v>1.0075812583280143E-2</v>
      </c>
      <c r="M54" s="15">
        <f t="shared" si="4"/>
        <v>984058.94999999925</v>
      </c>
      <c r="N54" s="16">
        <f t="shared" si="5"/>
        <v>1.056612665024806</v>
      </c>
      <c r="O54" s="17">
        <v>14574247.939999998</v>
      </c>
      <c r="P54" s="16">
        <f t="shared" si="6"/>
        <v>1.2601933235671303</v>
      </c>
      <c r="R54" s="15"/>
    </row>
    <row r="55" spans="1:18" x14ac:dyDescent="0.2">
      <c r="A55" s="12" t="s">
        <v>110</v>
      </c>
      <c r="B55" s="5" t="s">
        <v>111</v>
      </c>
      <c r="C55" s="13">
        <v>5377259</v>
      </c>
      <c r="D55" s="14">
        <v>11571879.6</v>
      </c>
      <c r="E55" s="15">
        <f t="shared" si="0"/>
        <v>6194620.5999999996</v>
      </c>
      <c r="F55" s="16">
        <f t="shared" si="1"/>
        <v>2.152003390575012</v>
      </c>
      <c r="G55" s="17">
        <v>5377259.1472500004</v>
      </c>
      <c r="H55" s="16">
        <f t="shared" si="2"/>
        <v>2.152003331644897</v>
      </c>
      <c r="J55" s="13">
        <v>5901408</v>
      </c>
      <c r="K55" s="13">
        <v>12949940.199999999</v>
      </c>
      <c r="L55" s="16">
        <f t="shared" si="3"/>
        <v>0.11908701504291487</v>
      </c>
      <c r="M55" s="15">
        <f t="shared" si="4"/>
        <v>7048532.1999999993</v>
      </c>
      <c r="N55" s="16">
        <f t="shared" si="5"/>
        <v>2.1943814425303247</v>
      </c>
      <c r="O55" s="17">
        <v>5901407.9242000002</v>
      </c>
      <c r="P55" s="16">
        <f t="shared" si="6"/>
        <v>2.1943814707158213</v>
      </c>
      <c r="R55" s="15"/>
    </row>
    <row r="56" spans="1:18" x14ac:dyDescent="0.2">
      <c r="A56" s="12" t="s">
        <v>112</v>
      </c>
      <c r="B56" s="5" t="s">
        <v>113</v>
      </c>
      <c r="C56" s="13">
        <v>50418701</v>
      </c>
      <c r="D56" s="14">
        <v>51241076.396929219</v>
      </c>
      <c r="E56" s="15">
        <f t="shared" si="0"/>
        <v>822375.39692921937</v>
      </c>
      <c r="F56" s="16">
        <f t="shared" si="1"/>
        <v>1.0163109199685494</v>
      </c>
      <c r="G56" s="17">
        <v>50418700.75</v>
      </c>
      <c r="H56" s="16">
        <f t="shared" si="2"/>
        <v>1.0163109250079043</v>
      </c>
      <c r="J56" s="13">
        <v>54539267</v>
      </c>
      <c r="K56" s="13">
        <v>55140326.600000001</v>
      </c>
      <c r="L56" s="16">
        <f t="shared" si="3"/>
        <v>7.6096180588908491E-2</v>
      </c>
      <c r="M56" s="15">
        <f t="shared" si="4"/>
        <v>601059.60000000149</v>
      </c>
      <c r="N56" s="16">
        <f t="shared" si="5"/>
        <v>1.0110206761671365</v>
      </c>
      <c r="O56" s="17">
        <v>54539267.460000008</v>
      </c>
      <c r="P56" s="16">
        <f t="shared" si="6"/>
        <v>1.011020667639895</v>
      </c>
      <c r="R56" s="15"/>
    </row>
    <row r="57" spans="1:18" x14ac:dyDescent="0.2">
      <c r="A57" s="12" t="s">
        <v>114</v>
      </c>
      <c r="B57" s="5" t="s">
        <v>115</v>
      </c>
      <c r="C57" s="13">
        <v>31970863</v>
      </c>
      <c r="D57" s="14">
        <v>47028619.262796506</v>
      </c>
      <c r="E57" s="15">
        <f t="shared" si="0"/>
        <v>15057756.262796506</v>
      </c>
      <c r="F57" s="16">
        <f t="shared" si="1"/>
        <v>1.4709837286155367</v>
      </c>
      <c r="G57" s="17">
        <v>31970862.73322</v>
      </c>
      <c r="H57" s="16">
        <f t="shared" si="2"/>
        <v>1.4709837408901207</v>
      </c>
      <c r="J57" s="13">
        <v>33659011</v>
      </c>
      <c r="K57" s="13">
        <v>49125240</v>
      </c>
      <c r="L57" s="16">
        <f t="shared" si="3"/>
        <v>4.4581805081019943E-2</v>
      </c>
      <c r="M57" s="15">
        <f t="shared" si="4"/>
        <v>15466229</v>
      </c>
      <c r="N57" s="16">
        <f t="shared" si="5"/>
        <v>1.4594974284895061</v>
      </c>
      <c r="O57" s="17">
        <v>33659011.201460004</v>
      </c>
      <c r="P57" s="16">
        <f t="shared" si="6"/>
        <v>1.4594974197539448</v>
      </c>
      <c r="R57" s="15"/>
    </row>
    <row r="58" spans="1:18" x14ac:dyDescent="0.2">
      <c r="A58" s="12" t="s">
        <v>116</v>
      </c>
      <c r="B58" s="5" t="s">
        <v>117</v>
      </c>
      <c r="C58" s="13">
        <v>25682683</v>
      </c>
      <c r="D58" s="14">
        <v>29886551.865122907</v>
      </c>
      <c r="E58" s="15">
        <f t="shared" si="0"/>
        <v>4203868.8651229069</v>
      </c>
      <c r="F58" s="16">
        <f t="shared" si="1"/>
        <v>1.1636849571021419</v>
      </c>
      <c r="G58" s="17">
        <v>25682682.969999999</v>
      </c>
      <c r="H58" s="16">
        <f t="shared" si="2"/>
        <v>1.1636849584614448</v>
      </c>
      <c r="J58" s="13">
        <v>26867274</v>
      </c>
      <c r="K58" s="13">
        <v>29647047.877859637</v>
      </c>
      <c r="L58" s="16">
        <f t="shared" si="3"/>
        <v>-8.0137711551384015E-3</v>
      </c>
      <c r="M58" s="15">
        <f t="shared" si="4"/>
        <v>2779773.8778596371</v>
      </c>
      <c r="N58" s="16">
        <f t="shared" si="5"/>
        <v>1.1034631901196839</v>
      </c>
      <c r="O58" s="17">
        <v>26867274.059999999</v>
      </c>
      <c r="P58" s="16">
        <f t="shared" si="6"/>
        <v>1.1034631876554297</v>
      </c>
      <c r="R58" s="15"/>
    </row>
    <row r="59" spans="1:18" x14ac:dyDescent="0.2">
      <c r="A59" s="12" t="s">
        <v>118</v>
      </c>
      <c r="B59" s="5" t="s">
        <v>119</v>
      </c>
      <c r="C59" s="13">
        <v>2709776</v>
      </c>
      <c r="D59" s="14">
        <v>4748350.2347499998</v>
      </c>
      <c r="E59" s="15">
        <f t="shared" si="0"/>
        <v>2038574.2347499998</v>
      </c>
      <c r="F59" s="16">
        <f t="shared" si="1"/>
        <v>1.7523035980649322</v>
      </c>
      <c r="G59" s="17">
        <v>2709776.23</v>
      </c>
      <c r="H59" s="16">
        <f t="shared" si="2"/>
        <v>1.7523034493331575</v>
      </c>
      <c r="J59" s="13">
        <v>2896212</v>
      </c>
      <c r="K59" s="13">
        <v>5067228.7545750001</v>
      </c>
      <c r="L59" s="16">
        <f t="shared" si="3"/>
        <v>6.7155644394413391E-2</v>
      </c>
      <c r="M59" s="15">
        <f t="shared" si="4"/>
        <v>2171016.7545750001</v>
      </c>
      <c r="N59" s="16">
        <f t="shared" si="5"/>
        <v>1.7496056071085266</v>
      </c>
      <c r="O59" s="17">
        <v>2896212.01</v>
      </c>
      <c r="P59" s="16">
        <f t="shared" si="6"/>
        <v>1.7496056010675132</v>
      </c>
      <c r="R59" s="15"/>
    </row>
    <row r="60" spans="1:18" x14ac:dyDescent="0.2">
      <c r="A60" s="12" t="s">
        <v>120</v>
      </c>
      <c r="B60" s="5" t="s">
        <v>121</v>
      </c>
      <c r="C60" s="13">
        <v>21391869</v>
      </c>
      <c r="D60" s="14">
        <v>23659291.286064077</v>
      </c>
      <c r="E60" s="15">
        <f t="shared" si="0"/>
        <v>2267422.2860640772</v>
      </c>
      <c r="F60" s="16">
        <f t="shared" si="1"/>
        <v>1.1059945854223432</v>
      </c>
      <c r="G60" s="17">
        <v>21391869.32</v>
      </c>
      <c r="H60" s="16">
        <f t="shared" si="2"/>
        <v>1.1059945688778205</v>
      </c>
      <c r="J60" s="13">
        <v>22559015</v>
      </c>
      <c r="K60" s="13">
        <v>24997685.599999998</v>
      </c>
      <c r="L60" s="16">
        <f t="shared" si="3"/>
        <v>5.6569501501689899E-2</v>
      </c>
      <c r="M60" s="15">
        <f t="shared" si="4"/>
        <v>2438670.5999999978</v>
      </c>
      <c r="N60" s="16">
        <f t="shared" si="5"/>
        <v>1.1081018209350009</v>
      </c>
      <c r="O60" s="17">
        <v>22559015.459999997</v>
      </c>
      <c r="P60" s="16">
        <f t="shared" si="6"/>
        <v>1.1081017983397401</v>
      </c>
      <c r="R60" s="15"/>
    </row>
    <row r="61" spans="1:18" x14ac:dyDescent="0.2">
      <c r="A61" s="12" t="s">
        <v>122</v>
      </c>
      <c r="B61" s="5" t="s">
        <v>123</v>
      </c>
      <c r="C61" s="13">
        <v>31009727</v>
      </c>
      <c r="D61" s="14">
        <v>41736967.776895806</v>
      </c>
      <c r="E61" s="15">
        <f t="shared" si="0"/>
        <v>10727240.776895806</v>
      </c>
      <c r="F61" s="16">
        <f t="shared" si="1"/>
        <v>1.3459314806897786</v>
      </c>
      <c r="G61" s="17">
        <v>31009727.379999999</v>
      </c>
      <c r="H61" s="16">
        <f t="shared" si="2"/>
        <v>1.3459314641964391</v>
      </c>
      <c r="J61" s="13">
        <v>33881346</v>
      </c>
      <c r="K61" s="13">
        <v>45744997.200000003</v>
      </c>
      <c r="L61" s="16">
        <f t="shared" si="3"/>
        <v>9.603068063135406E-2</v>
      </c>
      <c r="M61" s="15">
        <f t="shared" si="4"/>
        <v>11863651.200000003</v>
      </c>
      <c r="N61" s="16">
        <f t="shared" si="5"/>
        <v>1.3501528894395165</v>
      </c>
      <c r="O61" s="17">
        <v>33881345.879999995</v>
      </c>
      <c r="P61" s="16">
        <f t="shared" si="6"/>
        <v>1.3501528942214502</v>
      </c>
      <c r="R61" s="15"/>
    </row>
    <row r="62" spans="1:18" x14ac:dyDescent="0.2">
      <c r="A62" s="12" t="s">
        <v>124</v>
      </c>
      <c r="B62" s="5" t="s">
        <v>125</v>
      </c>
      <c r="C62" s="13"/>
      <c r="D62" s="14"/>
      <c r="E62" s="15"/>
      <c r="F62" s="16"/>
      <c r="G62" s="17"/>
      <c r="H62" s="16"/>
      <c r="J62" s="13"/>
      <c r="K62" s="13"/>
      <c r="L62" s="16"/>
      <c r="M62" s="15"/>
      <c r="N62" s="16"/>
      <c r="O62" s="17"/>
      <c r="P62" s="16"/>
      <c r="R62" s="15"/>
    </row>
    <row r="63" spans="1:18" x14ac:dyDescent="0.2">
      <c r="A63" s="12" t="s">
        <v>126</v>
      </c>
      <c r="B63" s="5" t="s">
        <v>127</v>
      </c>
      <c r="C63" s="13">
        <v>5932989</v>
      </c>
      <c r="D63" s="14">
        <v>12094086.401880002</v>
      </c>
      <c r="E63" s="15">
        <f t="shared" si="0"/>
        <v>6161097.4018800016</v>
      </c>
      <c r="F63" s="16">
        <f t="shared" si="1"/>
        <v>2.0384474675210087</v>
      </c>
      <c r="G63" s="17">
        <v>5932989.4900000002</v>
      </c>
      <c r="H63" s="16">
        <f t="shared" si="2"/>
        <v>2.0384472991675571</v>
      </c>
      <c r="J63" s="13">
        <v>6660865</v>
      </c>
      <c r="K63" s="13">
        <v>13319394.58</v>
      </c>
      <c r="L63" s="16">
        <f t="shared" si="3"/>
        <v>0.10131465390635266</v>
      </c>
      <c r="M63" s="15">
        <f t="shared" si="4"/>
        <v>6658529.5800000001</v>
      </c>
      <c r="N63" s="16">
        <f t="shared" si="5"/>
        <v>1.9996493818745764</v>
      </c>
      <c r="O63" s="17">
        <v>6660865.3400000008</v>
      </c>
      <c r="P63" s="16">
        <f t="shared" si="6"/>
        <v>1.9996492798036356</v>
      </c>
      <c r="R63" s="15"/>
    </row>
    <row r="64" spans="1:18" x14ac:dyDescent="0.2">
      <c r="A64" s="12" t="s">
        <v>128</v>
      </c>
      <c r="B64" s="5" t="s">
        <v>129</v>
      </c>
      <c r="C64" s="13">
        <v>2504088</v>
      </c>
      <c r="D64" s="14">
        <v>5393045.0717599997</v>
      </c>
      <c r="E64" s="15">
        <f t="shared" si="0"/>
        <v>2888957.0717599997</v>
      </c>
      <c r="F64" s="16">
        <f t="shared" si="1"/>
        <v>2.1536963045068704</v>
      </c>
      <c r="G64" s="17">
        <v>2504088.0099999998</v>
      </c>
      <c r="H64" s="16">
        <f t="shared" si="2"/>
        <v>2.153696295906149</v>
      </c>
      <c r="J64" s="13">
        <v>2671389</v>
      </c>
      <c r="K64" s="13">
        <v>5951461</v>
      </c>
      <c r="L64" s="16">
        <f t="shared" si="3"/>
        <v>0.1035437161769841</v>
      </c>
      <c r="M64" s="15">
        <f t="shared" si="4"/>
        <v>3280072</v>
      </c>
      <c r="N64" s="16">
        <f t="shared" si="5"/>
        <v>2.227852626480082</v>
      </c>
      <c r="O64" s="17">
        <v>2671388.7799999998</v>
      </c>
      <c r="P64" s="16">
        <f t="shared" si="6"/>
        <v>2.2278528099530313</v>
      </c>
      <c r="R64" s="15"/>
    </row>
    <row r="65" spans="1:18" x14ac:dyDescent="0.2">
      <c r="A65" s="12" t="s">
        <v>130</v>
      </c>
      <c r="B65" s="5" t="s">
        <v>131</v>
      </c>
      <c r="C65" s="13"/>
      <c r="D65" s="14"/>
      <c r="E65" s="15"/>
      <c r="F65" s="16"/>
      <c r="G65" s="17"/>
      <c r="H65" s="16"/>
      <c r="J65" s="13"/>
      <c r="K65" s="13"/>
      <c r="L65" s="16"/>
      <c r="M65" s="15"/>
      <c r="N65" s="16"/>
      <c r="O65" s="17"/>
      <c r="P65" s="16"/>
      <c r="R65" s="15"/>
    </row>
    <row r="66" spans="1:18" x14ac:dyDescent="0.2">
      <c r="A66" s="12" t="s">
        <v>132</v>
      </c>
      <c r="B66" s="5" t="s">
        <v>133</v>
      </c>
      <c r="C66" s="13">
        <v>22300571</v>
      </c>
      <c r="D66" s="14">
        <v>23409913.876800675</v>
      </c>
      <c r="E66" s="15">
        <f t="shared" si="0"/>
        <v>1109342.8768006749</v>
      </c>
      <c r="F66" s="16">
        <f t="shared" si="1"/>
        <v>1.049745043604519</v>
      </c>
      <c r="G66" s="17">
        <v>22300570.940000001</v>
      </c>
      <c r="H66" s="16">
        <f t="shared" si="2"/>
        <v>1.0497450464288729</v>
      </c>
      <c r="J66" s="13">
        <v>23768493</v>
      </c>
      <c r="K66" s="13">
        <v>24306659.07</v>
      </c>
      <c r="L66" s="16">
        <f t="shared" si="3"/>
        <v>3.8306214961687818E-2</v>
      </c>
      <c r="M66" s="15">
        <f t="shared" si="4"/>
        <v>538166.0700000003</v>
      </c>
      <c r="N66" s="16">
        <f t="shared" si="5"/>
        <v>1.0226419937519808</v>
      </c>
      <c r="O66" s="17">
        <v>23768492.649999999</v>
      </c>
      <c r="P66" s="16">
        <f t="shared" si="6"/>
        <v>1.0226420088107691</v>
      </c>
      <c r="R66" s="15"/>
    </row>
    <row r="67" spans="1:18" x14ac:dyDescent="0.2">
      <c r="A67" s="12" t="s">
        <v>134</v>
      </c>
      <c r="B67" s="5" t="s">
        <v>135</v>
      </c>
      <c r="C67" s="13">
        <v>206429717.58393472</v>
      </c>
      <c r="D67" s="14">
        <v>200512646.43723461</v>
      </c>
      <c r="E67" s="15">
        <f t="shared" si="0"/>
        <v>-5917071.146700114</v>
      </c>
      <c r="F67" s="16">
        <f t="shared" si="1"/>
        <v>0.9713361466752275</v>
      </c>
      <c r="G67" s="17">
        <v>204753290.08000001</v>
      </c>
      <c r="H67" s="16">
        <f t="shared" si="2"/>
        <v>0.97928900853750134</v>
      </c>
      <c r="J67" s="13">
        <v>232461997.14670011</v>
      </c>
      <c r="K67" s="13">
        <v>228899290.59999999</v>
      </c>
      <c r="L67" s="16">
        <f t="shared" si="3"/>
        <v>0.14157034315364792</v>
      </c>
      <c r="M67" s="15">
        <f t="shared" si="4"/>
        <v>-3562706.54670012</v>
      </c>
      <c r="N67" s="16">
        <f t="shared" si="5"/>
        <v>0.98467402590346065</v>
      </c>
      <c r="O67" s="17">
        <v>226544925.61000004</v>
      </c>
      <c r="P67" s="16">
        <f t="shared" si="6"/>
        <v>1.0103924860981128</v>
      </c>
      <c r="R67" s="15"/>
    </row>
    <row r="68" spans="1:18" x14ac:dyDescent="0.2">
      <c r="A68" s="12" t="s">
        <v>136</v>
      </c>
      <c r="B68" s="5" t="s">
        <v>137</v>
      </c>
      <c r="C68" s="13">
        <v>41087216</v>
      </c>
      <c r="D68" s="14">
        <v>65417639.286140442</v>
      </c>
      <c r="E68" s="15">
        <f t="shared" si="0"/>
        <v>24330423.286140442</v>
      </c>
      <c r="F68" s="16">
        <f t="shared" si="1"/>
        <v>1.5921652926336125</v>
      </c>
      <c r="G68" s="17">
        <v>41087216.109999999</v>
      </c>
      <c r="H68" s="16">
        <f t="shared" si="2"/>
        <v>1.5921652883710169</v>
      </c>
      <c r="J68" s="13">
        <v>42847019</v>
      </c>
      <c r="K68" s="13">
        <v>67856507.599999994</v>
      </c>
      <c r="L68" s="16">
        <f t="shared" si="3"/>
        <v>3.728150909255231E-2</v>
      </c>
      <c r="M68" s="15">
        <f t="shared" si="4"/>
        <v>25009488.599999994</v>
      </c>
      <c r="N68" s="16">
        <f t="shared" si="5"/>
        <v>1.5836926158153499</v>
      </c>
      <c r="O68" s="17">
        <v>42847018.859999999</v>
      </c>
      <c r="P68" s="16">
        <f t="shared" si="6"/>
        <v>1.583692620989968</v>
      </c>
      <c r="R68" s="15"/>
    </row>
    <row r="69" spans="1:18" x14ac:dyDescent="0.2">
      <c r="A69" s="12" t="s">
        <v>138</v>
      </c>
      <c r="B69" s="5" t="s">
        <v>139</v>
      </c>
      <c r="C69" s="13">
        <v>88839003</v>
      </c>
      <c r="D69" s="14">
        <v>88900923.183599323</v>
      </c>
      <c r="E69" s="15">
        <f t="shared" si="0"/>
        <v>61920.183599323034</v>
      </c>
      <c r="F69" s="16">
        <f t="shared" si="1"/>
        <v>1.000696993229419</v>
      </c>
      <c r="G69" s="17">
        <v>88839002.540000007</v>
      </c>
      <c r="H69" s="16">
        <f t="shared" si="2"/>
        <v>1.0006969984109337</v>
      </c>
      <c r="J69" s="13">
        <v>96678430</v>
      </c>
      <c r="K69" s="13">
        <v>95972059</v>
      </c>
      <c r="L69" s="16">
        <f t="shared" si="3"/>
        <v>7.9539509413161846E-2</v>
      </c>
      <c r="M69" s="15">
        <f t="shared" si="4"/>
        <v>-706371</v>
      </c>
      <c r="N69" s="16">
        <f t="shared" si="5"/>
        <v>0.99269360290604636</v>
      </c>
      <c r="O69" s="17">
        <v>96678430.429999992</v>
      </c>
      <c r="P69" s="16">
        <f t="shared" si="6"/>
        <v>0.99269359849080874</v>
      </c>
      <c r="R69" s="15"/>
    </row>
    <row r="70" spans="1:18" x14ac:dyDescent="0.2">
      <c r="A70" s="12" t="s">
        <v>140</v>
      </c>
      <c r="B70" s="5" t="s">
        <v>141</v>
      </c>
      <c r="C70" s="13">
        <v>1014928</v>
      </c>
      <c r="D70" s="14">
        <v>1472469.8626068553</v>
      </c>
      <c r="E70" s="15">
        <f t="shared" si="0"/>
        <v>457541.86260685534</v>
      </c>
      <c r="F70" s="16">
        <f t="shared" si="1"/>
        <v>1.4508121389959241</v>
      </c>
      <c r="G70" s="17">
        <v>969371.98</v>
      </c>
      <c r="H70" s="16">
        <f t="shared" si="2"/>
        <v>1.5189936298827778</v>
      </c>
      <c r="J70" s="13">
        <v>985108</v>
      </c>
      <c r="K70" s="13">
        <v>1590936</v>
      </c>
      <c r="L70" s="16">
        <f t="shared" si="3"/>
        <v>8.0454031964642472E-2</v>
      </c>
      <c r="M70" s="15">
        <f t="shared" si="4"/>
        <v>605828</v>
      </c>
      <c r="N70" s="16">
        <f t="shared" si="5"/>
        <v>1.6149863771281932</v>
      </c>
      <c r="O70" s="17">
        <v>917915.93000000017</v>
      </c>
      <c r="P70" s="16">
        <f t="shared" si="6"/>
        <v>1.7332044776693218</v>
      </c>
      <c r="R70" s="15"/>
    </row>
    <row r="71" spans="1:18" x14ac:dyDescent="0.2">
      <c r="A71" s="12" t="s">
        <v>142</v>
      </c>
      <c r="B71" s="5" t="s">
        <v>143</v>
      </c>
      <c r="C71" s="13">
        <v>35055644</v>
      </c>
      <c r="D71" s="14">
        <v>48436403.131498754</v>
      </c>
      <c r="E71" s="15">
        <f t="shared" si="0"/>
        <v>13380759.131498754</v>
      </c>
      <c r="F71" s="16">
        <f t="shared" si="1"/>
        <v>1.3817005652926746</v>
      </c>
      <c r="G71" s="17">
        <v>32116850.096900001</v>
      </c>
      <c r="H71" s="16">
        <f t="shared" si="2"/>
        <v>1.5081305602934565</v>
      </c>
      <c r="J71" s="13">
        <v>36724570</v>
      </c>
      <c r="K71" s="13">
        <v>50334999</v>
      </c>
      <c r="L71" s="16">
        <f t="shared" si="3"/>
        <v>3.9197705563453929E-2</v>
      </c>
      <c r="M71" s="15">
        <f t="shared" si="4"/>
        <v>13610429</v>
      </c>
      <c r="N71" s="16">
        <f t="shared" si="5"/>
        <v>1.3706082603553968</v>
      </c>
      <c r="O71" s="17">
        <v>34005786.001159996</v>
      </c>
      <c r="P71" s="16">
        <f t="shared" si="6"/>
        <v>1.4801892536253385</v>
      </c>
      <c r="R71" s="15"/>
    </row>
    <row r="72" spans="1:18" x14ac:dyDescent="0.2">
      <c r="A72" s="12" t="s">
        <v>144</v>
      </c>
      <c r="B72" s="5" t="s">
        <v>145</v>
      </c>
      <c r="C72" s="13">
        <v>139318257</v>
      </c>
      <c r="D72" s="14">
        <v>190895434.45647755</v>
      </c>
      <c r="E72" s="15">
        <f t="shared" si="0"/>
        <v>51577177.456477553</v>
      </c>
      <c r="F72" s="16">
        <f t="shared" si="1"/>
        <v>1.3702111881609138</v>
      </c>
      <c r="G72" s="17">
        <v>139318256.59154999</v>
      </c>
      <c r="H72" s="16">
        <f t="shared" si="2"/>
        <v>1.3702111921780671</v>
      </c>
      <c r="J72" s="13">
        <v>159351947</v>
      </c>
      <c r="K72" s="13">
        <v>203456412.19999999</v>
      </c>
      <c r="L72" s="16">
        <f t="shared" si="3"/>
        <v>6.5800304649958646E-2</v>
      </c>
      <c r="M72" s="15">
        <f t="shared" si="4"/>
        <v>44104465.199999988</v>
      </c>
      <c r="N72" s="16">
        <f t="shared" si="5"/>
        <v>1.2767739336124961</v>
      </c>
      <c r="O72" s="17">
        <v>159351946.7809</v>
      </c>
      <c r="P72" s="16">
        <f t="shared" si="6"/>
        <v>1.2767739353679886</v>
      </c>
      <c r="R72" s="15"/>
    </row>
    <row r="73" spans="1:18" x14ac:dyDescent="0.2">
      <c r="A73" s="12" t="s">
        <v>146</v>
      </c>
      <c r="B73" s="5" t="s">
        <v>147</v>
      </c>
      <c r="C73" s="13">
        <v>73686081</v>
      </c>
      <c r="D73" s="14">
        <v>86941243.365869865</v>
      </c>
      <c r="E73" s="15">
        <f t="shared" si="0"/>
        <v>13255162.365869865</v>
      </c>
      <c r="F73" s="16">
        <f t="shared" si="1"/>
        <v>1.1798869228215552</v>
      </c>
      <c r="G73" s="17">
        <v>62458712.611599997</v>
      </c>
      <c r="H73" s="16">
        <f t="shared" si="2"/>
        <v>1.3919794329818271</v>
      </c>
      <c r="J73" s="13">
        <v>76427456</v>
      </c>
      <c r="K73" s="13">
        <v>93297843.599999994</v>
      </c>
      <c r="L73" s="16">
        <f t="shared" si="3"/>
        <v>7.3113748872672676E-2</v>
      </c>
      <c r="M73" s="15">
        <f t="shared" si="4"/>
        <v>16870387.599999994</v>
      </c>
      <c r="N73" s="16">
        <f t="shared" si="5"/>
        <v>1.2207372648907742</v>
      </c>
      <c r="O73" s="17">
        <v>65275976.234380007</v>
      </c>
      <c r="P73" s="16">
        <f t="shared" si="6"/>
        <v>1.4292830070438876</v>
      </c>
      <c r="R73" s="15"/>
    </row>
    <row r="74" spans="1:18" x14ac:dyDescent="0.2">
      <c r="A74" s="12" t="s">
        <v>148</v>
      </c>
      <c r="B74" s="5" t="s">
        <v>149</v>
      </c>
      <c r="C74" s="13">
        <v>34029130</v>
      </c>
      <c r="D74" s="14">
        <v>34154551.126399487</v>
      </c>
      <c r="E74" s="15">
        <f t="shared" ref="E74:E137" si="7">D74-C74</f>
        <v>125421.12639948726</v>
      </c>
      <c r="F74" s="16">
        <f t="shared" ref="F74:F137" si="8">D74/C74</f>
        <v>1.0036856988820897</v>
      </c>
      <c r="G74" s="17">
        <v>34029130.219999999</v>
      </c>
      <c r="H74" s="16">
        <f t="shared" ref="H74:H137" si="9">D74/G74</f>
        <v>1.0036856923932125</v>
      </c>
      <c r="J74" s="13">
        <v>38690364</v>
      </c>
      <c r="K74" s="13">
        <v>38386948.247999996</v>
      </c>
      <c r="L74" s="16">
        <f t="shared" ref="L74:L137" si="10">(K74-D74)/D74</f>
        <v>0.123918979521564</v>
      </c>
      <c r="M74" s="15">
        <f t="shared" ref="M74:M137" si="11">K74-J74</f>
        <v>-303415.75200000405</v>
      </c>
      <c r="N74" s="16">
        <f t="shared" ref="N74:N137" si="12">K74/J74</f>
        <v>0.99215784705463084</v>
      </c>
      <c r="O74" s="17">
        <v>38690363.829999998</v>
      </c>
      <c r="P74" s="16">
        <f t="shared" ref="P74:P137" si="13">K74/O74</f>
        <v>0.99215785141403245</v>
      </c>
      <c r="R74" s="15"/>
    </row>
    <row r="75" spans="1:18" x14ac:dyDescent="0.2">
      <c r="A75" s="12" t="s">
        <v>150</v>
      </c>
      <c r="B75" s="5" t="s">
        <v>151</v>
      </c>
      <c r="C75" s="13">
        <v>16647575</v>
      </c>
      <c r="D75" s="14">
        <v>21549492.323255714</v>
      </c>
      <c r="E75" s="15">
        <f t="shared" si="7"/>
        <v>4901917.323255714</v>
      </c>
      <c r="F75" s="16">
        <f t="shared" si="8"/>
        <v>1.2944523345445635</v>
      </c>
      <c r="G75" s="17">
        <v>14264533.800000001</v>
      </c>
      <c r="H75" s="16">
        <f t="shared" si="9"/>
        <v>1.5107042841635465</v>
      </c>
      <c r="J75" s="13">
        <v>17091135</v>
      </c>
      <c r="K75" s="13">
        <v>22862785.199999999</v>
      </c>
      <c r="L75" s="16">
        <f t="shared" si="10"/>
        <v>6.094310051689756E-2</v>
      </c>
      <c r="M75" s="15">
        <f t="shared" si="11"/>
        <v>5771650.1999999993</v>
      </c>
      <c r="N75" s="16">
        <f t="shared" si="12"/>
        <v>1.3376984735068793</v>
      </c>
      <c r="O75" s="17">
        <v>15011687.49</v>
      </c>
      <c r="P75" s="16">
        <f t="shared" si="13"/>
        <v>1.5229990109526319</v>
      </c>
      <c r="R75" s="15"/>
    </row>
    <row r="76" spans="1:18" x14ac:dyDescent="0.2">
      <c r="A76" s="12" t="s">
        <v>152</v>
      </c>
      <c r="B76" s="5" t="s">
        <v>153</v>
      </c>
      <c r="C76" s="13">
        <v>43648880</v>
      </c>
      <c r="D76" s="14">
        <v>57555542.485135369</v>
      </c>
      <c r="E76" s="15">
        <f t="shared" si="7"/>
        <v>13906662.485135369</v>
      </c>
      <c r="F76" s="16">
        <f t="shared" si="8"/>
        <v>1.3186029626678937</v>
      </c>
      <c r="G76" s="17">
        <v>43648880.139679998</v>
      </c>
      <c r="H76" s="16">
        <f t="shared" si="9"/>
        <v>1.3186029584482559</v>
      </c>
      <c r="J76" s="13">
        <v>47045110</v>
      </c>
      <c r="K76" s="13">
        <v>63018291.759999998</v>
      </c>
      <c r="L76" s="16">
        <f t="shared" si="10"/>
        <v>9.4912653742695072E-2</v>
      </c>
      <c r="M76" s="15">
        <f t="shared" si="11"/>
        <v>15973181.759999998</v>
      </c>
      <c r="N76" s="16">
        <f t="shared" si="12"/>
        <v>1.3395290554108599</v>
      </c>
      <c r="O76" s="17">
        <v>47045109.888499998</v>
      </c>
      <c r="P76" s="16">
        <f t="shared" si="13"/>
        <v>1.3395290585856319</v>
      </c>
      <c r="R76" s="15"/>
    </row>
    <row r="77" spans="1:18" x14ac:dyDescent="0.2">
      <c r="A77" s="12" t="s">
        <v>154</v>
      </c>
      <c r="B77" s="5" t="s">
        <v>155</v>
      </c>
      <c r="C77" s="13">
        <v>36001738</v>
      </c>
      <c r="D77" s="14">
        <v>43471776.422243126</v>
      </c>
      <c r="E77" s="15">
        <f t="shared" si="7"/>
        <v>7470038.4222431257</v>
      </c>
      <c r="F77" s="16">
        <f t="shared" si="8"/>
        <v>1.2074910500777247</v>
      </c>
      <c r="G77" s="17">
        <v>36001737.560000002</v>
      </c>
      <c r="H77" s="16">
        <f t="shared" si="9"/>
        <v>1.2074910648352364</v>
      </c>
      <c r="J77" s="13">
        <v>37231176</v>
      </c>
      <c r="K77" s="13">
        <v>47754875.350000001</v>
      </c>
      <c r="L77" s="16">
        <f t="shared" si="10"/>
        <v>9.8525969727000853E-2</v>
      </c>
      <c r="M77" s="15">
        <f t="shared" si="11"/>
        <v>10523699.350000001</v>
      </c>
      <c r="N77" s="16">
        <f t="shared" si="12"/>
        <v>1.2826582579610164</v>
      </c>
      <c r="O77" s="17">
        <v>36858149.159999996</v>
      </c>
      <c r="P77" s="16">
        <f t="shared" si="13"/>
        <v>1.2956395380217731</v>
      </c>
      <c r="R77" s="15"/>
    </row>
    <row r="78" spans="1:18" x14ac:dyDescent="0.2">
      <c r="A78" s="12" t="s">
        <v>156</v>
      </c>
      <c r="B78" s="5" t="s">
        <v>157</v>
      </c>
      <c r="C78" s="13">
        <v>10156688</v>
      </c>
      <c r="D78" s="14">
        <v>10841772.723780133</v>
      </c>
      <c r="E78" s="15">
        <f t="shared" si="7"/>
        <v>685084.72378013283</v>
      </c>
      <c r="F78" s="16">
        <f t="shared" si="8"/>
        <v>1.067451586952374</v>
      </c>
      <c r="G78" s="17">
        <v>8631463.3900000006</v>
      </c>
      <c r="H78" s="16">
        <f t="shared" si="9"/>
        <v>1.256075851093905</v>
      </c>
      <c r="J78" s="13">
        <v>10432749</v>
      </c>
      <c r="K78" s="13">
        <v>11325791.800000001</v>
      </c>
      <c r="L78" s="16">
        <f t="shared" si="10"/>
        <v>4.4643905434231239E-2</v>
      </c>
      <c r="M78" s="15">
        <f t="shared" si="11"/>
        <v>893042.80000000075</v>
      </c>
      <c r="N78" s="16">
        <f t="shared" si="12"/>
        <v>1.0855999506937242</v>
      </c>
      <c r="O78" s="17">
        <v>9588488.8899999987</v>
      </c>
      <c r="P78" s="16">
        <f t="shared" si="13"/>
        <v>1.1811863089096204</v>
      </c>
      <c r="R78" s="15"/>
    </row>
    <row r="79" spans="1:18" x14ac:dyDescent="0.2">
      <c r="A79" s="12" t="s">
        <v>158</v>
      </c>
      <c r="B79" s="5" t="s">
        <v>159</v>
      </c>
      <c r="C79" s="13">
        <v>26326536</v>
      </c>
      <c r="D79" s="14">
        <v>31641278.199254178</v>
      </c>
      <c r="E79" s="15">
        <f t="shared" si="7"/>
        <v>5314742.1992541775</v>
      </c>
      <c r="F79" s="16">
        <f t="shared" si="8"/>
        <v>1.2018777631532753</v>
      </c>
      <c r="G79" s="17">
        <v>26326536.469999999</v>
      </c>
      <c r="H79" s="16">
        <f t="shared" si="9"/>
        <v>1.2018777416965012</v>
      </c>
      <c r="J79" s="13">
        <v>27294291</v>
      </c>
      <c r="K79" s="13">
        <v>33464032</v>
      </c>
      <c r="L79" s="16">
        <f t="shared" si="10"/>
        <v>5.7606832102907492E-2</v>
      </c>
      <c r="M79" s="15">
        <f t="shared" si="11"/>
        <v>6169741</v>
      </c>
      <c r="N79" s="16">
        <f t="shared" si="12"/>
        <v>1.2260451095798752</v>
      </c>
      <c r="O79" s="17">
        <v>27294290.690000001</v>
      </c>
      <c r="P79" s="16">
        <f t="shared" si="13"/>
        <v>1.2260451235049112</v>
      </c>
      <c r="R79" s="15"/>
    </row>
    <row r="80" spans="1:18" x14ac:dyDescent="0.2">
      <c r="A80" s="12" t="s">
        <v>160</v>
      </c>
      <c r="B80" s="5" t="s">
        <v>161</v>
      </c>
      <c r="C80" s="13">
        <v>6293720</v>
      </c>
      <c r="D80" s="14">
        <v>9542503.1701897401</v>
      </c>
      <c r="E80" s="15">
        <f t="shared" si="7"/>
        <v>3248783.1701897401</v>
      </c>
      <c r="F80" s="16">
        <f t="shared" si="8"/>
        <v>1.5161944239956242</v>
      </c>
      <c r="G80" s="17">
        <v>6025430.8700000001</v>
      </c>
      <c r="H80" s="16">
        <f t="shared" si="9"/>
        <v>1.5837046969870454</v>
      </c>
      <c r="J80" s="13">
        <v>6528713</v>
      </c>
      <c r="K80" s="13">
        <v>9592949.0743598863</v>
      </c>
      <c r="L80" s="16">
        <f t="shared" si="10"/>
        <v>5.2864435327343107E-3</v>
      </c>
      <c r="M80" s="15">
        <f t="shared" si="11"/>
        <v>3064236.0743598863</v>
      </c>
      <c r="N80" s="16">
        <f t="shared" si="12"/>
        <v>1.4693476454486338</v>
      </c>
      <c r="O80" s="17">
        <v>6277106.5899999999</v>
      </c>
      <c r="P80" s="16">
        <f t="shared" si="13"/>
        <v>1.5282437755067477</v>
      </c>
      <c r="R80" s="15"/>
    </row>
    <row r="81" spans="1:18" x14ac:dyDescent="0.2">
      <c r="A81" s="12" t="s">
        <v>162</v>
      </c>
      <c r="B81" s="5" t="s">
        <v>163</v>
      </c>
      <c r="C81" s="13">
        <v>7179616</v>
      </c>
      <c r="D81" s="14">
        <v>9014198.9059999995</v>
      </c>
      <c r="E81" s="15">
        <f t="shared" si="7"/>
        <v>1834582.9059999995</v>
      </c>
      <c r="F81" s="16">
        <f t="shared" si="8"/>
        <v>1.2555266056011909</v>
      </c>
      <c r="G81" s="17">
        <v>7179616.2489299998</v>
      </c>
      <c r="H81" s="16">
        <f t="shared" si="9"/>
        <v>1.2555265620698617</v>
      </c>
      <c r="J81" s="13">
        <v>7849455</v>
      </c>
      <c r="K81" s="13">
        <v>9127247.290000001</v>
      </c>
      <c r="L81" s="16">
        <f t="shared" si="10"/>
        <v>1.2541145938631841E-2</v>
      </c>
      <c r="M81" s="15">
        <f t="shared" si="11"/>
        <v>1277792.290000001</v>
      </c>
      <c r="N81" s="16">
        <f t="shared" si="12"/>
        <v>1.1627873896977563</v>
      </c>
      <c r="O81" s="17">
        <v>7849455.0234599989</v>
      </c>
      <c r="P81" s="16">
        <f t="shared" si="13"/>
        <v>1.1627873862224842</v>
      </c>
      <c r="R81" s="15"/>
    </row>
    <row r="82" spans="1:18" x14ac:dyDescent="0.2">
      <c r="A82" s="12" t="s">
        <v>164</v>
      </c>
      <c r="B82" s="5" t="s">
        <v>165</v>
      </c>
      <c r="C82" s="13">
        <v>1024022</v>
      </c>
      <c r="D82" s="14">
        <v>1446027.28</v>
      </c>
      <c r="E82" s="15">
        <f t="shared" si="7"/>
        <v>422005.28</v>
      </c>
      <c r="F82" s="16">
        <f t="shared" si="8"/>
        <v>1.4121056774170868</v>
      </c>
      <c r="G82" s="17">
        <v>1024022.37</v>
      </c>
      <c r="H82" s="16">
        <f t="shared" si="9"/>
        <v>1.4121051671947362</v>
      </c>
      <c r="J82" s="13">
        <v>1216495</v>
      </c>
      <c r="K82" s="13">
        <v>2289368</v>
      </c>
      <c r="L82" s="16">
        <f t="shared" si="10"/>
        <v>0.58321217840371586</v>
      </c>
      <c r="M82" s="15">
        <f t="shared" si="11"/>
        <v>1072873</v>
      </c>
      <c r="N82" s="16">
        <f t="shared" si="12"/>
        <v>1.8819378624655259</v>
      </c>
      <c r="O82" s="17">
        <v>1216494.7500000002</v>
      </c>
      <c r="P82" s="16">
        <f t="shared" si="13"/>
        <v>1.8819382492197352</v>
      </c>
      <c r="R82" s="15"/>
    </row>
    <row r="83" spans="1:18" x14ac:dyDescent="0.2">
      <c r="A83" s="12" t="s">
        <v>166</v>
      </c>
      <c r="B83" s="5" t="s">
        <v>167</v>
      </c>
      <c r="C83" s="13">
        <v>29748743</v>
      </c>
      <c r="D83" s="14">
        <v>39365053.780717872</v>
      </c>
      <c r="E83" s="15">
        <f t="shared" si="7"/>
        <v>9616310.7807178721</v>
      </c>
      <c r="F83" s="16">
        <f t="shared" si="8"/>
        <v>1.3232509952006333</v>
      </c>
      <c r="G83" s="17">
        <v>29637166.854109999</v>
      </c>
      <c r="H83" s="16">
        <f t="shared" si="9"/>
        <v>1.3282326875066615</v>
      </c>
      <c r="J83" s="13">
        <v>30830615</v>
      </c>
      <c r="K83" s="13">
        <v>41822258.25</v>
      </c>
      <c r="L83" s="16">
        <f t="shared" si="10"/>
        <v>6.2420960554758265E-2</v>
      </c>
      <c r="M83" s="15">
        <f t="shared" si="11"/>
        <v>10991643.25</v>
      </c>
      <c r="N83" s="16">
        <f t="shared" si="12"/>
        <v>1.3565171583505551</v>
      </c>
      <c r="O83" s="17">
        <v>30800181.273539998</v>
      </c>
      <c r="P83" s="16">
        <f t="shared" si="13"/>
        <v>1.357857535920703</v>
      </c>
      <c r="R83" s="15"/>
    </row>
    <row r="84" spans="1:18" x14ac:dyDescent="0.2">
      <c r="A84" s="12" t="s">
        <v>168</v>
      </c>
      <c r="B84" s="5" t="s">
        <v>169</v>
      </c>
      <c r="C84" s="13">
        <v>10079963</v>
      </c>
      <c r="D84" s="14">
        <v>16036088.260693321</v>
      </c>
      <c r="E84" s="15">
        <f t="shared" si="7"/>
        <v>5956125.260693321</v>
      </c>
      <c r="F84" s="16">
        <f t="shared" si="8"/>
        <v>1.5908876114618</v>
      </c>
      <c r="G84" s="17">
        <v>9947885.4299999997</v>
      </c>
      <c r="H84" s="16">
        <f t="shared" si="9"/>
        <v>1.6120097455418041</v>
      </c>
      <c r="J84" s="13">
        <v>10576375</v>
      </c>
      <c r="K84" s="13">
        <v>16222795</v>
      </c>
      <c r="L84" s="16">
        <f t="shared" si="10"/>
        <v>1.1642910432485155E-2</v>
      </c>
      <c r="M84" s="15">
        <f t="shared" si="11"/>
        <v>5646420</v>
      </c>
      <c r="N84" s="16">
        <f t="shared" si="12"/>
        <v>1.5338710096795924</v>
      </c>
      <c r="O84" s="17">
        <v>10576374.949999999</v>
      </c>
      <c r="P84" s="16">
        <f t="shared" si="13"/>
        <v>1.533871016930995</v>
      </c>
      <c r="R84" s="15"/>
    </row>
    <row r="85" spans="1:18" x14ac:dyDescent="0.2">
      <c r="A85" s="12" t="s">
        <v>170</v>
      </c>
      <c r="B85" s="5" t="s">
        <v>171</v>
      </c>
      <c r="C85" s="13">
        <v>4163732</v>
      </c>
      <c r="D85" s="14">
        <v>7156487.9674818814</v>
      </c>
      <c r="E85" s="15">
        <f t="shared" si="7"/>
        <v>2992755.9674818814</v>
      </c>
      <c r="F85" s="16">
        <f t="shared" si="8"/>
        <v>1.7187676746442571</v>
      </c>
      <c r="G85" s="17">
        <v>4125023.47</v>
      </c>
      <c r="H85" s="16">
        <f t="shared" si="9"/>
        <v>1.734896302900764</v>
      </c>
      <c r="J85" s="13">
        <v>4367186</v>
      </c>
      <c r="K85" s="13">
        <v>8578553.5999999996</v>
      </c>
      <c r="L85" s="16">
        <f t="shared" si="10"/>
        <v>0.19870998721437011</v>
      </c>
      <c r="M85" s="15">
        <f t="shared" si="11"/>
        <v>4211367.5999999996</v>
      </c>
      <c r="N85" s="16">
        <f t="shared" si="12"/>
        <v>1.9643206403391107</v>
      </c>
      <c r="O85" s="17">
        <v>4215602.3500000006</v>
      </c>
      <c r="P85" s="16">
        <f t="shared" si="13"/>
        <v>2.0349532256048768</v>
      </c>
      <c r="R85" s="15"/>
    </row>
    <row r="86" spans="1:18" x14ac:dyDescent="0.2">
      <c r="A86" s="12" t="s">
        <v>172</v>
      </c>
      <c r="B86" s="5" t="s">
        <v>173</v>
      </c>
      <c r="C86" s="13">
        <v>121331843</v>
      </c>
      <c r="D86" s="14">
        <v>136300884.87993473</v>
      </c>
      <c r="E86" s="15">
        <f t="shared" si="7"/>
        <v>14969041.879934728</v>
      </c>
      <c r="F86" s="16">
        <f t="shared" si="8"/>
        <v>1.1233727396684705</v>
      </c>
      <c r="G86" s="17">
        <v>121331843.41</v>
      </c>
      <c r="H86" s="16">
        <f t="shared" si="9"/>
        <v>1.1233727358724115</v>
      </c>
      <c r="J86" s="13">
        <v>132551888</v>
      </c>
      <c r="K86" s="13">
        <v>137815765.95463443</v>
      </c>
      <c r="L86" s="16">
        <f t="shared" si="10"/>
        <v>1.1114242405939877E-2</v>
      </c>
      <c r="M86" s="15">
        <f t="shared" si="11"/>
        <v>5263877.954634428</v>
      </c>
      <c r="N86" s="16">
        <f t="shared" si="12"/>
        <v>1.0397118293376133</v>
      </c>
      <c r="O86" s="17">
        <v>132551888.25</v>
      </c>
      <c r="P86" s="16">
        <f t="shared" si="13"/>
        <v>1.0397118273766608</v>
      </c>
      <c r="R86" s="15"/>
    </row>
    <row r="87" spans="1:18" x14ac:dyDescent="0.2">
      <c r="A87" s="12" t="s">
        <v>174</v>
      </c>
      <c r="B87" s="5" t="s">
        <v>175</v>
      </c>
      <c r="C87" s="13">
        <v>45566365</v>
      </c>
      <c r="D87" s="14">
        <v>68756473.537214756</v>
      </c>
      <c r="E87" s="15">
        <f t="shared" si="7"/>
        <v>23190108.537214756</v>
      </c>
      <c r="F87" s="16">
        <f t="shared" si="8"/>
        <v>1.5089304037575688</v>
      </c>
      <c r="G87" s="17">
        <v>45163141.519900002</v>
      </c>
      <c r="H87" s="16">
        <f t="shared" si="9"/>
        <v>1.5224023666936222</v>
      </c>
      <c r="J87" s="13">
        <v>47357771</v>
      </c>
      <c r="K87" s="13">
        <v>73200224.579726934</v>
      </c>
      <c r="L87" s="16">
        <f t="shared" si="10"/>
        <v>6.4630293176786882E-2</v>
      </c>
      <c r="M87" s="15">
        <f t="shared" si="11"/>
        <v>25842453.579726934</v>
      </c>
      <c r="N87" s="16">
        <f t="shared" si="12"/>
        <v>1.5456855978235744</v>
      </c>
      <c r="O87" s="17">
        <v>47057670.467040002</v>
      </c>
      <c r="P87" s="16">
        <f t="shared" si="13"/>
        <v>1.555542887126077</v>
      </c>
      <c r="R87" s="15"/>
    </row>
    <row r="88" spans="1:18" x14ac:dyDescent="0.2">
      <c r="A88" s="12" t="s">
        <v>176</v>
      </c>
      <c r="B88" s="5" t="s">
        <v>177</v>
      </c>
      <c r="C88" s="13">
        <v>18684758</v>
      </c>
      <c r="D88" s="14">
        <v>20377358.1235824</v>
      </c>
      <c r="E88" s="15">
        <f t="shared" si="7"/>
        <v>1692600.1235824004</v>
      </c>
      <c r="F88" s="16">
        <f t="shared" si="8"/>
        <v>1.0905872114363162</v>
      </c>
      <c r="G88" s="17">
        <v>18684757.8244</v>
      </c>
      <c r="H88" s="16">
        <f t="shared" si="9"/>
        <v>1.0905872216856924</v>
      </c>
      <c r="J88" s="13">
        <v>20493829</v>
      </c>
      <c r="K88" s="13">
        <v>21507279.739999998</v>
      </c>
      <c r="L88" s="16">
        <f t="shared" si="10"/>
        <v>5.54498581005924E-2</v>
      </c>
      <c r="M88" s="15">
        <f t="shared" si="11"/>
        <v>1013450.7399999984</v>
      </c>
      <c r="N88" s="16">
        <f t="shared" si="12"/>
        <v>1.0494515075733284</v>
      </c>
      <c r="O88" s="17">
        <v>20493828.679550003</v>
      </c>
      <c r="P88" s="16">
        <f t="shared" si="13"/>
        <v>1.0494515239829871</v>
      </c>
      <c r="R88" s="15"/>
    </row>
    <row r="89" spans="1:18" x14ac:dyDescent="0.2">
      <c r="A89" s="12" t="s">
        <v>178</v>
      </c>
      <c r="B89" s="5" t="s">
        <v>179</v>
      </c>
      <c r="C89" s="13">
        <v>2386919</v>
      </c>
      <c r="D89" s="14">
        <v>3290869.4862927501</v>
      </c>
      <c r="E89" s="15">
        <f t="shared" si="7"/>
        <v>903950.48629275011</v>
      </c>
      <c r="F89" s="16">
        <f t="shared" si="8"/>
        <v>1.3787101641458088</v>
      </c>
      <c r="G89" s="17">
        <v>2386918.7400000002</v>
      </c>
      <c r="H89" s="16">
        <f t="shared" si="9"/>
        <v>1.37871031432463</v>
      </c>
      <c r="J89" s="13">
        <v>2529521</v>
      </c>
      <c r="K89" s="13">
        <v>3339022</v>
      </c>
      <c r="L89" s="16">
        <f t="shared" si="10"/>
        <v>1.4632155394741877E-2</v>
      </c>
      <c r="M89" s="15">
        <f t="shared" si="11"/>
        <v>809501</v>
      </c>
      <c r="N89" s="16">
        <f t="shared" si="12"/>
        <v>1.3200214586081713</v>
      </c>
      <c r="O89" s="17">
        <v>2529520.8899999997</v>
      </c>
      <c r="P89" s="16">
        <f t="shared" si="13"/>
        <v>1.3200215160112794</v>
      </c>
      <c r="R89" s="15"/>
    </row>
    <row r="90" spans="1:18" x14ac:dyDescent="0.2">
      <c r="A90" s="12" t="s">
        <v>180</v>
      </c>
      <c r="B90" s="5" t="s">
        <v>181</v>
      </c>
      <c r="C90" s="13">
        <v>31404798</v>
      </c>
      <c r="D90" s="14">
        <v>41412121.00740087</v>
      </c>
      <c r="E90" s="15">
        <f t="shared" si="7"/>
        <v>10007323.00740087</v>
      </c>
      <c r="F90" s="16">
        <f t="shared" si="8"/>
        <v>1.3186558629481033</v>
      </c>
      <c r="G90" s="17">
        <v>31404798.240490001</v>
      </c>
      <c r="H90" s="16">
        <f t="shared" si="9"/>
        <v>1.3186558528501704</v>
      </c>
      <c r="J90" s="13">
        <v>32849810</v>
      </c>
      <c r="K90" s="13">
        <v>43976894.571000002</v>
      </c>
      <c r="L90" s="16">
        <f t="shared" si="10"/>
        <v>6.1932919667185712E-2</v>
      </c>
      <c r="M90" s="15">
        <f t="shared" si="11"/>
        <v>11127084.571000002</v>
      </c>
      <c r="N90" s="16">
        <f t="shared" si="12"/>
        <v>1.338725994792664</v>
      </c>
      <c r="O90" s="17">
        <v>32828254.537319999</v>
      </c>
      <c r="P90" s="16">
        <f t="shared" si="13"/>
        <v>1.3396050198467282</v>
      </c>
      <c r="R90" s="15"/>
    </row>
    <row r="91" spans="1:18" x14ac:dyDescent="0.2">
      <c r="A91" s="12" t="s">
        <v>182</v>
      </c>
      <c r="B91" s="5" t="s">
        <v>183</v>
      </c>
      <c r="C91" s="13">
        <v>101614348.57540996</v>
      </c>
      <c r="D91" s="14">
        <v>100530613.26699635</v>
      </c>
      <c r="E91" s="15">
        <f t="shared" si="7"/>
        <v>-1083735.3084136099</v>
      </c>
      <c r="F91" s="16">
        <f t="shared" si="8"/>
        <v>0.98933482009571361</v>
      </c>
      <c r="G91" s="17">
        <v>101613348.84</v>
      </c>
      <c r="H91" s="16">
        <f t="shared" si="9"/>
        <v>0.98934455378782449</v>
      </c>
      <c r="J91" s="13">
        <v>110495877.30841361</v>
      </c>
      <c r="K91" s="13">
        <v>109685592</v>
      </c>
      <c r="L91" s="16">
        <f t="shared" si="10"/>
        <v>9.1066575996002361E-2</v>
      </c>
      <c r="M91" s="15">
        <f t="shared" si="11"/>
        <v>-810285.30841360986</v>
      </c>
      <c r="N91" s="16">
        <f t="shared" si="12"/>
        <v>0.99266682768487402</v>
      </c>
      <c r="O91" s="17">
        <v>109412142.28999999</v>
      </c>
      <c r="P91" s="16">
        <f t="shared" si="13"/>
        <v>1.0024992629179605</v>
      </c>
      <c r="R91" s="15"/>
    </row>
    <row r="92" spans="1:18" x14ac:dyDescent="0.2">
      <c r="A92" s="12" t="s">
        <v>184</v>
      </c>
      <c r="B92" s="5" t="s">
        <v>185</v>
      </c>
      <c r="C92" s="13">
        <v>12546415</v>
      </c>
      <c r="D92" s="14">
        <v>16604983.504507337</v>
      </c>
      <c r="E92" s="15">
        <f t="shared" si="7"/>
        <v>4058568.5045073368</v>
      </c>
      <c r="F92" s="16">
        <f t="shared" si="8"/>
        <v>1.3234843183895428</v>
      </c>
      <c r="G92" s="17">
        <v>11008174.74</v>
      </c>
      <c r="H92" s="16">
        <f t="shared" si="9"/>
        <v>1.5084229580922637</v>
      </c>
      <c r="J92" s="13">
        <v>12710811</v>
      </c>
      <c r="K92" s="13">
        <v>17251974.399999999</v>
      </c>
      <c r="L92" s="16">
        <f t="shared" si="10"/>
        <v>3.8963657827003527E-2</v>
      </c>
      <c r="M92" s="15">
        <f t="shared" si="11"/>
        <v>4541163.3999999985</v>
      </c>
      <c r="N92" s="16">
        <f t="shared" si="12"/>
        <v>1.357267793534181</v>
      </c>
      <c r="O92" s="17">
        <v>11489500.85</v>
      </c>
      <c r="P92" s="16">
        <f t="shared" si="13"/>
        <v>1.5015425496051902</v>
      </c>
      <c r="R92" s="15"/>
    </row>
    <row r="93" spans="1:18" x14ac:dyDescent="0.2">
      <c r="A93" s="12" t="s">
        <v>186</v>
      </c>
      <c r="B93" s="5" t="s">
        <v>187</v>
      </c>
      <c r="C93" s="13">
        <v>46722628</v>
      </c>
      <c r="D93" s="14">
        <v>64031842.102743141</v>
      </c>
      <c r="E93" s="15">
        <f t="shared" si="7"/>
        <v>17309214.102743141</v>
      </c>
      <c r="F93" s="16">
        <f t="shared" si="8"/>
        <v>1.370467476759722</v>
      </c>
      <c r="G93" s="17">
        <v>46722628.012560003</v>
      </c>
      <c r="H93" s="16">
        <f t="shared" si="9"/>
        <v>1.3704674763913123</v>
      </c>
      <c r="J93" s="13">
        <v>50873295</v>
      </c>
      <c r="K93" s="13">
        <v>67280971.270000011</v>
      </c>
      <c r="L93" s="16">
        <f t="shared" si="10"/>
        <v>5.0742397228607544E-2</v>
      </c>
      <c r="M93" s="15">
        <f t="shared" si="11"/>
        <v>16407676.270000011</v>
      </c>
      <c r="N93" s="16">
        <f t="shared" si="12"/>
        <v>1.3225204160650497</v>
      </c>
      <c r="O93" s="17">
        <v>50873294.826880008</v>
      </c>
      <c r="P93" s="16">
        <f t="shared" si="13"/>
        <v>1.322520420565539</v>
      </c>
      <c r="R93" s="15"/>
    </row>
    <row r="94" spans="1:18" x14ac:dyDescent="0.2">
      <c r="A94" s="12" t="s">
        <v>188</v>
      </c>
      <c r="B94" s="5" t="s">
        <v>189</v>
      </c>
      <c r="C94" s="13"/>
      <c r="D94" s="14"/>
      <c r="E94" s="15"/>
      <c r="F94" s="16"/>
      <c r="G94" s="17"/>
      <c r="H94" s="16"/>
      <c r="J94" s="13"/>
      <c r="K94" s="13"/>
      <c r="L94" s="16"/>
      <c r="M94" s="15"/>
      <c r="N94" s="16"/>
      <c r="O94" s="17"/>
      <c r="P94" s="16"/>
      <c r="R94" s="15"/>
    </row>
    <row r="95" spans="1:18" x14ac:dyDescent="0.2">
      <c r="A95" s="12" t="s">
        <v>190</v>
      </c>
      <c r="B95" s="5" t="s">
        <v>191</v>
      </c>
      <c r="C95" s="13">
        <v>12728927</v>
      </c>
      <c r="D95" s="14">
        <v>20417775.379999999</v>
      </c>
      <c r="E95" s="15">
        <f t="shared" si="7"/>
        <v>7688848.379999999</v>
      </c>
      <c r="F95" s="16">
        <f t="shared" si="8"/>
        <v>1.6040452883420573</v>
      </c>
      <c r="G95" s="17">
        <v>10651125.811000001</v>
      </c>
      <c r="H95" s="16">
        <f t="shared" si="9"/>
        <v>1.9169593658271733</v>
      </c>
      <c r="J95" s="13">
        <v>13048570</v>
      </c>
      <c r="K95" s="13">
        <v>21271597</v>
      </c>
      <c r="L95" s="16">
        <f t="shared" si="10"/>
        <v>4.1817563574352588E-2</v>
      </c>
      <c r="M95" s="15">
        <f t="shared" si="11"/>
        <v>8223027</v>
      </c>
      <c r="N95" s="16">
        <f t="shared" si="12"/>
        <v>1.6301860663658929</v>
      </c>
      <c r="O95" s="17">
        <v>10986735.571280001</v>
      </c>
      <c r="P95" s="16">
        <f t="shared" si="13"/>
        <v>1.9361162250600858</v>
      </c>
      <c r="R95" s="15"/>
    </row>
    <row r="96" spans="1:18" x14ac:dyDescent="0.2">
      <c r="A96" s="12" t="s">
        <v>192</v>
      </c>
      <c r="B96" s="5" t="s">
        <v>193</v>
      </c>
      <c r="C96" s="13">
        <v>19884295</v>
      </c>
      <c r="D96" s="14">
        <v>33069422.478018597</v>
      </c>
      <c r="E96" s="15">
        <f t="shared" si="7"/>
        <v>13185127.478018597</v>
      </c>
      <c r="F96" s="16">
        <f t="shared" si="8"/>
        <v>1.6630925299598802</v>
      </c>
      <c r="G96" s="17">
        <v>19884295.035100002</v>
      </c>
      <c r="H96" s="16">
        <f t="shared" si="9"/>
        <v>1.6630925270241688</v>
      </c>
      <c r="J96" s="13">
        <v>20567036</v>
      </c>
      <c r="K96" s="13">
        <v>36368045</v>
      </c>
      <c r="L96" s="16">
        <f t="shared" si="10"/>
        <v>9.9748416355744149E-2</v>
      </c>
      <c r="M96" s="15">
        <f t="shared" si="11"/>
        <v>15801009</v>
      </c>
      <c r="N96" s="16">
        <f t="shared" si="12"/>
        <v>1.7682686508644221</v>
      </c>
      <c r="O96" s="17">
        <v>20567036.155019999</v>
      </c>
      <c r="P96" s="16">
        <f t="shared" si="13"/>
        <v>1.7682686375364443</v>
      </c>
      <c r="R96" s="15"/>
    </row>
    <row r="97" spans="1:18" x14ac:dyDescent="0.2">
      <c r="A97" s="12" t="s">
        <v>194</v>
      </c>
      <c r="B97" s="5" t="s">
        <v>195</v>
      </c>
      <c r="C97" s="13">
        <v>13087069</v>
      </c>
      <c r="D97" s="14">
        <v>16041114.850970395</v>
      </c>
      <c r="E97" s="15">
        <f t="shared" si="7"/>
        <v>2954045.8509703949</v>
      </c>
      <c r="F97" s="16">
        <f t="shared" si="8"/>
        <v>1.2257224937814872</v>
      </c>
      <c r="G97" s="17">
        <v>13087068.680339999</v>
      </c>
      <c r="H97" s="16">
        <f t="shared" si="9"/>
        <v>1.2257225237205411</v>
      </c>
      <c r="J97" s="13">
        <v>14371240</v>
      </c>
      <c r="K97" s="13">
        <v>16923445.350000001</v>
      </c>
      <c r="L97" s="16">
        <f t="shared" si="10"/>
        <v>5.5004312806614601E-2</v>
      </c>
      <c r="M97" s="15">
        <f t="shared" si="11"/>
        <v>2552205.3500000015</v>
      </c>
      <c r="N97" s="16">
        <f t="shared" si="12"/>
        <v>1.1775911716734255</v>
      </c>
      <c r="O97" s="17">
        <v>14371240.407579998</v>
      </c>
      <c r="P97" s="16">
        <f t="shared" si="13"/>
        <v>1.1775911382759878</v>
      </c>
      <c r="R97" s="15"/>
    </row>
    <row r="98" spans="1:18" x14ac:dyDescent="0.2">
      <c r="A98" s="12" t="s">
        <v>196</v>
      </c>
      <c r="B98" s="5" t="s">
        <v>197</v>
      </c>
      <c r="C98" s="13">
        <v>264976507.95927873</v>
      </c>
      <c r="D98" s="14">
        <v>256597691.14510757</v>
      </c>
      <c r="E98" s="15">
        <f t="shared" si="7"/>
        <v>-8378816.8141711652</v>
      </c>
      <c r="F98" s="16">
        <f t="shared" si="8"/>
        <v>0.96837902016786026</v>
      </c>
      <c r="G98" s="17">
        <v>253714474.65000001</v>
      </c>
      <c r="H98" s="16">
        <f t="shared" si="9"/>
        <v>1.0113640205159165</v>
      </c>
      <c r="J98" s="13">
        <v>288252038.8141712</v>
      </c>
      <c r="K98" s="13">
        <v>283118844.5</v>
      </c>
      <c r="L98" s="16">
        <f t="shared" si="10"/>
        <v>0.10335694462618746</v>
      </c>
      <c r="M98" s="15">
        <f t="shared" si="11"/>
        <v>-5133194.314171195</v>
      </c>
      <c r="N98" s="16">
        <f t="shared" si="12"/>
        <v>0.98219199303745275</v>
      </c>
      <c r="O98" s="17">
        <v>279873222.13999999</v>
      </c>
      <c r="P98" s="16">
        <f t="shared" si="13"/>
        <v>1.0115967591868309</v>
      </c>
      <c r="R98" s="15"/>
    </row>
    <row r="99" spans="1:18" x14ac:dyDescent="0.2">
      <c r="A99" s="12" t="s">
        <v>198</v>
      </c>
      <c r="B99" s="5" t="s">
        <v>199</v>
      </c>
      <c r="C99" s="13">
        <v>8519039</v>
      </c>
      <c r="D99" s="14">
        <v>13503249.54854</v>
      </c>
      <c r="E99" s="15">
        <f t="shared" si="7"/>
        <v>4984210.5485399999</v>
      </c>
      <c r="F99" s="16">
        <f t="shared" si="8"/>
        <v>1.5850672298295618</v>
      </c>
      <c r="G99" s="17">
        <v>7917418.4800000004</v>
      </c>
      <c r="H99" s="16">
        <f t="shared" si="9"/>
        <v>1.7055116617430583</v>
      </c>
      <c r="J99" s="13">
        <v>8931113</v>
      </c>
      <c r="K99" s="13">
        <v>13768361</v>
      </c>
      <c r="L99" s="16">
        <f t="shared" si="10"/>
        <v>1.9633159448546558E-2</v>
      </c>
      <c r="M99" s="15">
        <f t="shared" si="11"/>
        <v>4837248</v>
      </c>
      <c r="N99" s="16">
        <f t="shared" si="12"/>
        <v>1.5416176013000844</v>
      </c>
      <c r="O99" s="17">
        <v>8739704.6600000001</v>
      </c>
      <c r="P99" s="16">
        <f t="shared" si="13"/>
        <v>1.5753805804234122</v>
      </c>
      <c r="R99" s="15"/>
    </row>
    <row r="100" spans="1:18" x14ac:dyDescent="0.2">
      <c r="A100" s="12" t="s">
        <v>200</v>
      </c>
      <c r="B100" s="5" t="s">
        <v>201</v>
      </c>
      <c r="C100" s="13">
        <v>19402051</v>
      </c>
      <c r="D100" s="14">
        <v>20858649.542889662</v>
      </c>
      <c r="E100" s="15">
        <f t="shared" si="7"/>
        <v>1456598.5428896621</v>
      </c>
      <c r="F100" s="16">
        <f t="shared" si="8"/>
        <v>1.075074462122054</v>
      </c>
      <c r="G100" s="17">
        <v>19402050.66</v>
      </c>
      <c r="H100" s="16">
        <f t="shared" si="9"/>
        <v>1.075074480961574</v>
      </c>
      <c r="J100" s="13">
        <v>20759209</v>
      </c>
      <c r="K100" s="13">
        <v>24247457</v>
      </c>
      <c r="L100" s="16">
        <f t="shared" si="10"/>
        <v>0.16246533363256593</v>
      </c>
      <c r="M100" s="15">
        <f t="shared" si="11"/>
        <v>3488248</v>
      </c>
      <c r="N100" s="16">
        <f t="shared" si="12"/>
        <v>1.1680337627507869</v>
      </c>
      <c r="O100" s="17">
        <v>20759208.559999999</v>
      </c>
      <c r="P100" s="16">
        <f t="shared" si="13"/>
        <v>1.1680337875077451</v>
      </c>
      <c r="R100" s="15"/>
    </row>
    <row r="101" spans="1:18" x14ac:dyDescent="0.2">
      <c r="A101" s="12" t="s">
        <v>202</v>
      </c>
      <c r="B101" s="5" t="s">
        <v>203</v>
      </c>
      <c r="C101" s="13">
        <v>6358019</v>
      </c>
      <c r="D101" s="14">
        <v>15355836.540280722</v>
      </c>
      <c r="E101" s="15">
        <f t="shared" si="7"/>
        <v>8997817.5402807221</v>
      </c>
      <c r="F101" s="16">
        <f t="shared" si="8"/>
        <v>2.4151919867305716</v>
      </c>
      <c r="G101" s="17">
        <v>6111653.4900000002</v>
      </c>
      <c r="H101" s="16">
        <f t="shared" si="9"/>
        <v>2.5125502559014881</v>
      </c>
      <c r="J101" s="13">
        <v>6767534</v>
      </c>
      <c r="K101" s="13">
        <v>17948329</v>
      </c>
      <c r="L101" s="16">
        <f t="shared" si="10"/>
        <v>0.16882782340895405</v>
      </c>
      <c r="M101" s="15">
        <f t="shared" si="11"/>
        <v>11180795</v>
      </c>
      <c r="N101" s="16">
        <f t="shared" si="12"/>
        <v>2.6521224717895766</v>
      </c>
      <c r="O101" s="17">
        <v>6717817.4100000001</v>
      </c>
      <c r="P101" s="16">
        <f t="shared" si="13"/>
        <v>2.6717500498424531</v>
      </c>
      <c r="R101" s="15"/>
    </row>
    <row r="102" spans="1:18" x14ac:dyDescent="0.2">
      <c r="A102" s="12" t="s">
        <v>204</v>
      </c>
      <c r="B102" s="5" t="s">
        <v>205</v>
      </c>
      <c r="C102" s="13">
        <v>91159936</v>
      </c>
      <c r="D102" s="14">
        <v>91305742.575542361</v>
      </c>
      <c r="E102" s="15">
        <f t="shared" si="7"/>
        <v>145806.57554236054</v>
      </c>
      <c r="F102" s="16">
        <f t="shared" si="8"/>
        <v>1.0015994589502824</v>
      </c>
      <c r="G102" s="17">
        <v>91159936.340000004</v>
      </c>
      <c r="H102" s="16">
        <f t="shared" si="9"/>
        <v>1.0015994552146081</v>
      </c>
      <c r="J102" s="13">
        <v>99599001</v>
      </c>
      <c r="K102" s="13">
        <v>99742201.340000004</v>
      </c>
      <c r="L102" s="16">
        <f t="shared" si="10"/>
        <v>9.2397898823041585E-2</v>
      </c>
      <c r="M102" s="15">
        <f t="shared" si="11"/>
        <v>143200.34000000358</v>
      </c>
      <c r="N102" s="16">
        <f t="shared" si="12"/>
        <v>1.0014377688386653</v>
      </c>
      <c r="O102" s="17">
        <v>99599000.579999998</v>
      </c>
      <c r="P102" s="16">
        <f t="shared" si="13"/>
        <v>1.0014377730616382</v>
      </c>
      <c r="R102" s="15"/>
    </row>
    <row r="103" spans="1:18" x14ac:dyDescent="0.2">
      <c r="A103" s="12" t="s">
        <v>206</v>
      </c>
      <c r="B103" s="5" t="s">
        <v>207</v>
      </c>
      <c r="C103" s="13">
        <v>1361700</v>
      </c>
      <c r="D103" s="14">
        <v>2474018.7139254287</v>
      </c>
      <c r="E103" s="15">
        <f t="shared" si="7"/>
        <v>1112318.7139254287</v>
      </c>
      <c r="F103" s="16">
        <f t="shared" si="8"/>
        <v>1.8168603318832552</v>
      </c>
      <c r="G103" s="17">
        <v>1361700.11</v>
      </c>
      <c r="H103" s="16">
        <f t="shared" si="9"/>
        <v>1.816860185114789</v>
      </c>
      <c r="J103" s="13">
        <v>1351708</v>
      </c>
      <c r="K103" s="13">
        <v>2972976.6</v>
      </c>
      <c r="L103" s="16">
        <f t="shared" si="10"/>
        <v>0.20167910746434672</v>
      </c>
      <c r="M103" s="15">
        <f t="shared" si="11"/>
        <v>1621268.6</v>
      </c>
      <c r="N103" s="16">
        <f t="shared" si="12"/>
        <v>2.1994222124896798</v>
      </c>
      <c r="O103" s="17">
        <v>1255147.3</v>
      </c>
      <c r="P103" s="16">
        <f t="shared" si="13"/>
        <v>2.3686276503164212</v>
      </c>
      <c r="R103" s="15"/>
    </row>
    <row r="104" spans="1:18" x14ac:dyDescent="0.2">
      <c r="A104" s="12" t="s">
        <v>208</v>
      </c>
      <c r="B104" s="5" t="s">
        <v>209</v>
      </c>
      <c r="C104" s="13"/>
      <c r="D104" s="14"/>
      <c r="E104" s="15"/>
      <c r="F104" s="16"/>
      <c r="G104" s="17"/>
      <c r="H104" s="16"/>
      <c r="J104" s="13"/>
      <c r="K104" s="13"/>
      <c r="L104" s="16"/>
      <c r="M104" s="15"/>
      <c r="N104" s="16"/>
      <c r="O104" s="17"/>
      <c r="P104" s="16"/>
      <c r="R104" s="15"/>
    </row>
    <row r="105" spans="1:18" x14ac:dyDescent="0.2">
      <c r="A105" s="12" t="s">
        <v>210</v>
      </c>
      <c r="B105" s="5" t="s">
        <v>211</v>
      </c>
      <c r="C105" s="13">
        <v>7110979</v>
      </c>
      <c r="D105" s="14">
        <v>13684167.671781382</v>
      </c>
      <c r="E105" s="15">
        <f t="shared" si="7"/>
        <v>6573188.6717813816</v>
      </c>
      <c r="F105" s="16">
        <f t="shared" si="8"/>
        <v>1.9243718300646622</v>
      </c>
      <c r="G105" s="17">
        <v>7110979.0267200004</v>
      </c>
      <c r="H105" s="16">
        <f t="shared" si="9"/>
        <v>1.9243718228337006</v>
      </c>
      <c r="J105" s="13">
        <v>7355302</v>
      </c>
      <c r="K105" s="13">
        <v>14773443</v>
      </c>
      <c r="L105" s="16">
        <f t="shared" si="10"/>
        <v>7.9601138654918163E-2</v>
      </c>
      <c r="M105" s="15">
        <f t="shared" si="11"/>
        <v>7418141</v>
      </c>
      <c r="N105" s="16">
        <f t="shared" si="12"/>
        <v>2.0085433609660077</v>
      </c>
      <c r="O105" s="17">
        <v>7355301.9672800004</v>
      </c>
      <c r="P105" s="16">
        <f t="shared" si="13"/>
        <v>2.0085433699009965</v>
      </c>
      <c r="R105" s="15"/>
    </row>
    <row r="106" spans="1:18" x14ac:dyDescent="0.2">
      <c r="A106" s="12" t="s">
        <v>212</v>
      </c>
      <c r="B106" s="5" t="s">
        <v>213</v>
      </c>
      <c r="C106" s="13">
        <v>18465846</v>
      </c>
      <c r="D106" s="14">
        <v>27985469.899826225</v>
      </c>
      <c r="E106" s="15">
        <f t="shared" si="7"/>
        <v>9519623.8998262249</v>
      </c>
      <c r="F106" s="16">
        <f t="shared" si="8"/>
        <v>1.5155260094677614</v>
      </c>
      <c r="G106" s="17">
        <v>18465845.969999999</v>
      </c>
      <c r="H106" s="16">
        <f t="shared" si="9"/>
        <v>1.5155260119299168</v>
      </c>
      <c r="J106" s="13">
        <v>20056952</v>
      </c>
      <c r="K106" s="13">
        <v>30331999.800000001</v>
      </c>
      <c r="L106" s="16">
        <f t="shared" si="10"/>
        <v>8.3848150793006573E-2</v>
      </c>
      <c r="M106" s="15">
        <f t="shared" si="11"/>
        <v>10275047.800000001</v>
      </c>
      <c r="N106" s="16">
        <f t="shared" si="12"/>
        <v>1.5122935827936368</v>
      </c>
      <c r="O106" s="17">
        <v>20056951.579999998</v>
      </c>
      <c r="P106" s="16">
        <f t="shared" si="13"/>
        <v>1.5122936144616252</v>
      </c>
      <c r="R106" s="15"/>
    </row>
    <row r="107" spans="1:18" x14ac:dyDescent="0.2">
      <c r="A107" s="12" t="s">
        <v>214</v>
      </c>
      <c r="B107" s="5" t="s">
        <v>215</v>
      </c>
      <c r="C107" s="13">
        <v>31528951</v>
      </c>
      <c r="D107" s="14">
        <v>45618306.048671149</v>
      </c>
      <c r="E107" s="15">
        <f t="shared" si="7"/>
        <v>14089355.048671149</v>
      </c>
      <c r="F107" s="16">
        <f t="shared" si="8"/>
        <v>1.4468704032896986</v>
      </c>
      <c r="G107" s="17">
        <v>31528951.399999999</v>
      </c>
      <c r="H107" s="16">
        <f t="shared" si="9"/>
        <v>1.4468703849336122</v>
      </c>
      <c r="J107" s="13">
        <v>33192701</v>
      </c>
      <c r="K107" s="13">
        <v>48006162.560000002</v>
      </c>
      <c r="L107" s="16">
        <f t="shared" si="10"/>
        <v>5.2344260849607138E-2</v>
      </c>
      <c r="M107" s="15">
        <f t="shared" si="11"/>
        <v>14813461.560000002</v>
      </c>
      <c r="N107" s="16">
        <f t="shared" si="12"/>
        <v>1.4462867170707199</v>
      </c>
      <c r="O107" s="17">
        <v>33192700.990000002</v>
      </c>
      <c r="P107" s="16">
        <f t="shared" si="13"/>
        <v>1.4462867175064442</v>
      </c>
      <c r="R107" s="15"/>
    </row>
    <row r="108" spans="1:18" x14ac:dyDescent="0.2">
      <c r="A108" s="12" t="s">
        <v>216</v>
      </c>
      <c r="B108" s="5" t="s">
        <v>217</v>
      </c>
      <c r="C108" s="13">
        <v>257876445</v>
      </c>
      <c r="D108" s="14">
        <v>258933201.60191119</v>
      </c>
      <c r="E108" s="15">
        <f t="shared" si="7"/>
        <v>1056756.6019111872</v>
      </c>
      <c r="F108" s="16">
        <f t="shared" si="8"/>
        <v>1.0040979182953726</v>
      </c>
      <c r="G108" s="17">
        <v>257876444.75999999</v>
      </c>
      <c r="H108" s="16">
        <f t="shared" si="9"/>
        <v>1.0040979192298649</v>
      </c>
      <c r="J108" s="13">
        <v>289236848</v>
      </c>
      <c r="K108" s="13">
        <v>293614704.22000003</v>
      </c>
      <c r="L108" s="16">
        <f t="shared" si="10"/>
        <v>0.13393995981793344</v>
      </c>
      <c r="M108" s="15">
        <f t="shared" si="11"/>
        <v>4377856.2200000286</v>
      </c>
      <c r="N108" s="16">
        <f t="shared" si="12"/>
        <v>1.0151358869047005</v>
      </c>
      <c r="O108" s="17">
        <v>288791629.52999997</v>
      </c>
      <c r="P108" s="16">
        <f t="shared" si="13"/>
        <v>1.0167008811780642</v>
      </c>
      <c r="R108" s="15"/>
    </row>
    <row r="109" spans="1:18" x14ac:dyDescent="0.2">
      <c r="A109" s="12" t="s">
        <v>218</v>
      </c>
      <c r="B109" s="5" t="s">
        <v>219</v>
      </c>
      <c r="C109" s="13">
        <v>31427468</v>
      </c>
      <c r="D109" s="14">
        <v>42617678.431234024</v>
      </c>
      <c r="E109" s="15">
        <f t="shared" si="7"/>
        <v>11190210.431234024</v>
      </c>
      <c r="F109" s="16">
        <f t="shared" si="8"/>
        <v>1.3560646511909271</v>
      </c>
      <c r="G109" s="17">
        <v>30691074.190000001</v>
      </c>
      <c r="H109" s="16">
        <f t="shared" si="9"/>
        <v>1.3886017207283035</v>
      </c>
      <c r="J109" s="13">
        <v>32627792</v>
      </c>
      <c r="K109" s="13">
        <v>44538686.539999999</v>
      </c>
      <c r="L109" s="16">
        <f t="shared" si="10"/>
        <v>4.5075381378777521E-2</v>
      </c>
      <c r="M109" s="15">
        <f t="shared" si="11"/>
        <v>11910894.539999999</v>
      </c>
      <c r="N109" s="16">
        <f t="shared" si="12"/>
        <v>1.3650536493551264</v>
      </c>
      <c r="O109" s="17">
        <v>32627792.160000004</v>
      </c>
      <c r="P109" s="16">
        <f t="shared" si="13"/>
        <v>1.3650536426611832</v>
      </c>
      <c r="R109" s="15"/>
    </row>
    <row r="110" spans="1:18" x14ac:dyDescent="0.2">
      <c r="A110" s="12" t="s">
        <v>220</v>
      </c>
      <c r="B110" s="5" t="s">
        <v>221</v>
      </c>
      <c r="C110" s="13"/>
      <c r="D110" s="14"/>
      <c r="E110" s="15"/>
      <c r="F110" s="16"/>
      <c r="G110" s="17"/>
      <c r="H110" s="16"/>
      <c r="J110" s="13"/>
      <c r="K110" s="13"/>
      <c r="L110" s="16"/>
      <c r="M110" s="15"/>
      <c r="N110" s="16"/>
      <c r="O110" s="17"/>
      <c r="P110" s="16"/>
      <c r="R110" s="15"/>
    </row>
    <row r="111" spans="1:18" x14ac:dyDescent="0.2">
      <c r="A111" s="12" t="s">
        <v>222</v>
      </c>
      <c r="B111" s="5" t="s">
        <v>223</v>
      </c>
      <c r="C111" s="13">
        <v>301699117.10127103</v>
      </c>
      <c r="D111" s="14">
        <v>302099467.50873286</v>
      </c>
      <c r="E111" s="15">
        <f t="shared" si="7"/>
        <v>400350.40746182203</v>
      </c>
      <c r="F111" s="16">
        <f t="shared" si="8"/>
        <v>1.0013269856780105</v>
      </c>
      <c r="G111" s="17">
        <v>299740597.38</v>
      </c>
      <c r="H111" s="16">
        <f t="shared" si="9"/>
        <v>1.0078697051695749</v>
      </c>
      <c r="J111" s="13">
        <v>329943497</v>
      </c>
      <c r="K111" s="13">
        <v>326701536.60000002</v>
      </c>
      <c r="L111" s="16">
        <f t="shared" si="10"/>
        <v>8.1436982640679403E-2</v>
      </c>
      <c r="M111" s="15">
        <f t="shared" si="11"/>
        <v>-3241960.3999999762</v>
      </c>
      <c r="N111" s="16">
        <f t="shared" si="12"/>
        <v>0.99017419518954797</v>
      </c>
      <c r="O111" s="17">
        <v>329943497.06999999</v>
      </c>
      <c r="P111" s="16">
        <f t="shared" si="13"/>
        <v>0.99017419497947501</v>
      </c>
      <c r="R111" s="15"/>
    </row>
    <row r="112" spans="1:18" x14ac:dyDescent="0.2">
      <c r="A112" s="12" t="s">
        <v>224</v>
      </c>
      <c r="B112" s="5" t="s">
        <v>225</v>
      </c>
      <c r="C112" s="13">
        <v>25488528</v>
      </c>
      <c r="D112" s="14">
        <v>37250752.107468396</v>
      </c>
      <c r="E112" s="15">
        <f t="shared" si="7"/>
        <v>11762224.107468396</v>
      </c>
      <c r="F112" s="16">
        <f t="shared" si="8"/>
        <v>1.4614712982824429</v>
      </c>
      <c r="G112" s="17">
        <v>25488528.22208</v>
      </c>
      <c r="H112" s="16">
        <f t="shared" si="9"/>
        <v>1.4614712855487322</v>
      </c>
      <c r="J112" s="13">
        <v>27452372</v>
      </c>
      <c r="K112" s="13">
        <v>39399801.799999997</v>
      </c>
      <c r="L112" s="16">
        <f t="shared" si="10"/>
        <v>5.7691444358803648E-2</v>
      </c>
      <c r="M112" s="15">
        <f t="shared" si="11"/>
        <v>11947429.799999997</v>
      </c>
      <c r="N112" s="16">
        <f t="shared" si="12"/>
        <v>1.4352057374131457</v>
      </c>
      <c r="O112" s="17">
        <v>27452371.780520003</v>
      </c>
      <c r="P112" s="16">
        <f t="shared" si="13"/>
        <v>1.4352057488875261</v>
      </c>
      <c r="R112" s="15"/>
    </row>
    <row r="113" spans="1:18" x14ac:dyDescent="0.2">
      <c r="A113" s="12" t="s">
        <v>226</v>
      </c>
      <c r="B113" s="5" t="s">
        <v>227</v>
      </c>
      <c r="C113" s="13">
        <v>105452144</v>
      </c>
      <c r="D113" s="14">
        <v>105498215.28286006</v>
      </c>
      <c r="E113" s="15">
        <f t="shared" si="7"/>
        <v>46071.282860055566</v>
      </c>
      <c r="F113" s="16">
        <f t="shared" si="8"/>
        <v>1.0004368928038112</v>
      </c>
      <c r="G113" s="17">
        <v>105452144.24998</v>
      </c>
      <c r="H113" s="16">
        <f t="shared" si="9"/>
        <v>1.0004368904322214</v>
      </c>
      <c r="J113" s="13">
        <v>117616659</v>
      </c>
      <c r="K113" s="13">
        <v>117521888.56</v>
      </c>
      <c r="L113" s="16">
        <f t="shared" si="10"/>
        <v>0.11397039509059252</v>
      </c>
      <c r="M113" s="15">
        <f t="shared" si="11"/>
        <v>-94770.439999997616</v>
      </c>
      <c r="N113" s="16">
        <f t="shared" si="12"/>
        <v>0.99919424305361371</v>
      </c>
      <c r="O113" s="17">
        <v>117616659.13781999</v>
      </c>
      <c r="P113" s="16">
        <f t="shared" si="13"/>
        <v>0.99919424188278516</v>
      </c>
      <c r="R113" s="15"/>
    </row>
    <row r="114" spans="1:18" x14ac:dyDescent="0.2">
      <c r="A114" s="12" t="s">
        <v>228</v>
      </c>
      <c r="B114" s="5" t="s">
        <v>229</v>
      </c>
      <c r="C114" s="13">
        <v>50647455</v>
      </c>
      <c r="D114" s="14">
        <v>65164383.915048778</v>
      </c>
      <c r="E114" s="15">
        <f t="shared" si="7"/>
        <v>14516928.915048778</v>
      </c>
      <c r="F114" s="16">
        <f t="shared" si="8"/>
        <v>1.286627016402873</v>
      </c>
      <c r="G114" s="17">
        <v>43764978.669519998</v>
      </c>
      <c r="H114" s="16">
        <f t="shared" si="9"/>
        <v>1.4889618570848828</v>
      </c>
      <c r="J114" s="13">
        <v>52076187</v>
      </c>
      <c r="K114" s="13">
        <v>68613277.519999996</v>
      </c>
      <c r="L114" s="16">
        <f t="shared" si="10"/>
        <v>5.2926052511251404E-2</v>
      </c>
      <c r="M114" s="15">
        <f t="shared" si="11"/>
        <v>16537090.519999996</v>
      </c>
      <c r="N114" s="16">
        <f t="shared" si="12"/>
        <v>1.3175557096759023</v>
      </c>
      <c r="O114" s="17">
        <v>46129087.005899996</v>
      </c>
      <c r="P114" s="16">
        <f t="shared" si="13"/>
        <v>1.487418936152459</v>
      </c>
      <c r="R114" s="15"/>
    </row>
    <row r="115" spans="1:18" x14ac:dyDescent="0.2">
      <c r="A115" s="12" t="s">
        <v>230</v>
      </c>
      <c r="B115" s="5" t="s">
        <v>231</v>
      </c>
      <c r="C115" s="13">
        <v>31697545</v>
      </c>
      <c r="D115" s="14">
        <v>54584715.513625957</v>
      </c>
      <c r="E115" s="15">
        <f t="shared" si="7"/>
        <v>22887170.513625957</v>
      </c>
      <c r="F115" s="16">
        <f t="shared" si="8"/>
        <v>1.7220486795941439</v>
      </c>
      <c r="G115" s="17">
        <v>30912361.050000001</v>
      </c>
      <c r="H115" s="16">
        <f t="shared" si="9"/>
        <v>1.7657892719788209</v>
      </c>
      <c r="J115" s="13">
        <v>33316926</v>
      </c>
      <c r="K115" s="13">
        <v>56126745.399999999</v>
      </c>
      <c r="L115" s="16">
        <f t="shared" si="10"/>
        <v>2.8250213853163807E-2</v>
      </c>
      <c r="M115" s="15">
        <f t="shared" si="11"/>
        <v>22809819.399999999</v>
      </c>
      <c r="N115" s="16">
        <f t="shared" si="12"/>
        <v>1.6846315713520508</v>
      </c>
      <c r="O115" s="17">
        <v>32681938.290000007</v>
      </c>
      <c r="P115" s="16">
        <f t="shared" si="13"/>
        <v>1.7173628106743477</v>
      </c>
      <c r="R115" s="15"/>
    </row>
    <row r="116" spans="1:18" x14ac:dyDescent="0.2">
      <c r="A116" s="12" t="s">
        <v>232</v>
      </c>
      <c r="B116" s="5" t="s">
        <v>233</v>
      </c>
      <c r="C116" s="13">
        <v>4816494</v>
      </c>
      <c r="D116" s="14">
        <v>7303891.5999999996</v>
      </c>
      <c r="E116" s="15">
        <f t="shared" si="7"/>
        <v>2487397.5999999996</v>
      </c>
      <c r="F116" s="16">
        <f t="shared" si="8"/>
        <v>1.5164332396137106</v>
      </c>
      <c r="G116" s="17">
        <v>4816493.63</v>
      </c>
      <c r="H116" s="16">
        <f t="shared" si="9"/>
        <v>1.5164333561051548</v>
      </c>
      <c r="J116" s="13">
        <v>5068217</v>
      </c>
      <c r="K116" s="13">
        <v>7677255.4000000004</v>
      </c>
      <c r="L116" s="16">
        <f t="shared" si="10"/>
        <v>5.1118474978462274E-2</v>
      </c>
      <c r="M116" s="15">
        <f t="shared" si="11"/>
        <v>2609038.4000000004</v>
      </c>
      <c r="N116" s="16">
        <f t="shared" si="12"/>
        <v>1.5147842722598501</v>
      </c>
      <c r="O116" s="17">
        <v>5068217.2599999988</v>
      </c>
      <c r="P116" s="16">
        <f t="shared" si="13"/>
        <v>1.5147841945512814</v>
      </c>
      <c r="R116" s="15"/>
    </row>
    <row r="117" spans="1:18" x14ac:dyDescent="0.2">
      <c r="A117" s="12" t="s">
        <v>234</v>
      </c>
      <c r="B117" s="5" t="s">
        <v>235</v>
      </c>
      <c r="C117" s="13">
        <v>77315387</v>
      </c>
      <c r="D117" s="14">
        <v>86418626.690267801</v>
      </c>
      <c r="E117" s="15">
        <f t="shared" si="7"/>
        <v>9103239.6902678013</v>
      </c>
      <c r="F117" s="16">
        <f t="shared" si="8"/>
        <v>1.1177416300104377</v>
      </c>
      <c r="G117" s="17">
        <v>77315386.541280001</v>
      </c>
      <c r="H117" s="16">
        <f t="shared" si="9"/>
        <v>1.1177416366421116</v>
      </c>
      <c r="J117" s="13">
        <v>87221685</v>
      </c>
      <c r="K117" s="13">
        <v>92311679.200000003</v>
      </c>
      <c r="L117" s="16">
        <f t="shared" si="10"/>
        <v>6.819192499845475E-2</v>
      </c>
      <c r="M117" s="15">
        <f t="shared" si="11"/>
        <v>5089994.200000003</v>
      </c>
      <c r="N117" s="16">
        <f t="shared" si="12"/>
        <v>1.0583569808356719</v>
      </c>
      <c r="O117" s="17">
        <v>87221684.996450007</v>
      </c>
      <c r="P117" s="16">
        <f t="shared" si="13"/>
        <v>1.0583569808787479</v>
      </c>
      <c r="R117" s="15"/>
    </row>
    <row r="118" spans="1:18" x14ac:dyDescent="0.2">
      <c r="A118" s="12" t="s">
        <v>236</v>
      </c>
      <c r="B118" s="5" t="s">
        <v>237</v>
      </c>
      <c r="C118" s="13"/>
      <c r="D118" s="14"/>
      <c r="E118" s="15"/>
      <c r="F118" s="16"/>
      <c r="G118" s="17"/>
      <c r="H118" s="16"/>
      <c r="J118" s="13"/>
      <c r="K118" s="13"/>
      <c r="L118" s="16"/>
      <c r="M118" s="15"/>
      <c r="N118" s="16"/>
      <c r="O118" s="17"/>
      <c r="P118" s="16"/>
      <c r="R118" s="15"/>
    </row>
    <row r="119" spans="1:18" x14ac:dyDescent="0.2">
      <c r="A119" s="12" t="s">
        <v>238</v>
      </c>
      <c r="B119" s="5" t="s">
        <v>239</v>
      </c>
      <c r="C119" s="13">
        <v>20516175</v>
      </c>
      <c r="D119" s="14">
        <v>37076186.99085284</v>
      </c>
      <c r="E119" s="15">
        <f t="shared" si="7"/>
        <v>16560011.99085284</v>
      </c>
      <c r="F119" s="16">
        <f t="shared" si="8"/>
        <v>1.8071685872660397</v>
      </c>
      <c r="G119" s="17">
        <v>19613343.370000001</v>
      </c>
      <c r="H119" s="16">
        <f t="shared" si="9"/>
        <v>1.8903552694418992</v>
      </c>
      <c r="J119" s="13">
        <v>21382621</v>
      </c>
      <c r="K119" s="13">
        <v>35190541.600000001</v>
      </c>
      <c r="L119" s="16">
        <f t="shared" si="10"/>
        <v>-5.08586654641172E-2</v>
      </c>
      <c r="M119" s="15">
        <f t="shared" si="11"/>
        <v>13807920.600000001</v>
      </c>
      <c r="N119" s="16">
        <f t="shared" si="12"/>
        <v>1.6457543535004433</v>
      </c>
      <c r="O119" s="17">
        <v>20496134.48</v>
      </c>
      <c r="P119" s="16">
        <f t="shared" si="13"/>
        <v>1.7169355340802779</v>
      </c>
      <c r="R119" s="15"/>
    </row>
    <row r="120" spans="1:18" x14ac:dyDescent="0.2">
      <c r="A120" s="12" t="s">
        <v>240</v>
      </c>
      <c r="B120" s="5" t="s">
        <v>241</v>
      </c>
      <c r="C120" s="13">
        <v>4913934</v>
      </c>
      <c r="D120" s="14">
        <v>9097204.7337137628</v>
      </c>
      <c r="E120" s="15">
        <f t="shared" si="7"/>
        <v>4183270.7337137628</v>
      </c>
      <c r="F120" s="16">
        <f t="shared" si="8"/>
        <v>1.8513078795347604</v>
      </c>
      <c r="G120" s="17">
        <v>4913934.4400000004</v>
      </c>
      <c r="H120" s="16">
        <f t="shared" si="9"/>
        <v>1.8513077137662752</v>
      </c>
      <c r="J120" s="13">
        <v>5126126</v>
      </c>
      <c r="K120" s="13">
        <v>9190108.9000000004</v>
      </c>
      <c r="L120" s="16">
        <f t="shared" si="10"/>
        <v>1.0212386002695925E-2</v>
      </c>
      <c r="M120" s="15">
        <f t="shared" si="11"/>
        <v>4063982.9000000004</v>
      </c>
      <c r="N120" s="16">
        <f t="shared" si="12"/>
        <v>1.7927980896294786</v>
      </c>
      <c r="O120" s="17">
        <v>5079932.7300000004</v>
      </c>
      <c r="P120" s="16">
        <f t="shared" si="13"/>
        <v>1.8091005114550009</v>
      </c>
      <c r="R120" s="15"/>
    </row>
    <row r="121" spans="1:18" x14ac:dyDescent="0.2">
      <c r="A121" s="12" t="s">
        <v>242</v>
      </c>
      <c r="B121" s="5" t="s">
        <v>243</v>
      </c>
      <c r="C121" s="13">
        <v>16951711</v>
      </c>
      <c r="D121" s="14">
        <v>26934120.307974562</v>
      </c>
      <c r="E121" s="15">
        <f t="shared" si="7"/>
        <v>9982409.307974562</v>
      </c>
      <c r="F121" s="16">
        <f t="shared" si="8"/>
        <v>1.588873259340875</v>
      </c>
      <c r="G121" s="17">
        <v>16124411.022</v>
      </c>
      <c r="H121" s="16">
        <f t="shared" si="9"/>
        <v>1.6703940547797929</v>
      </c>
      <c r="J121" s="13">
        <v>17768872</v>
      </c>
      <c r="K121" s="13">
        <v>29150969.949999999</v>
      </c>
      <c r="L121" s="16">
        <f t="shared" si="10"/>
        <v>8.2306368898526078E-2</v>
      </c>
      <c r="M121" s="15">
        <f t="shared" si="11"/>
        <v>11382097.949999999</v>
      </c>
      <c r="N121" s="16">
        <f t="shared" si="12"/>
        <v>1.6405639001732917</v>
      </c>
      <c r="O121" s="17">
        <v>17768872.032999996</v>
      </c>
      <c r="P121" s="16">
        <f t="shared" si="13"/>
        <v>1.6405638971264691</v>
      </c>
      <c r="R121" s="15"/>
    </row>
    <row r="122" spans="1:18" x14ac:dyDescent="0.2">
      <c r="A122" s="12" t="s">
        <v>244</v>
      </c>
      <c r="B122" s="5" t="s">
        <v>245</v>
      </c>
      <c r="C122" s="13">
        <v>29095977</v>
      </c>
      <c r="D122" s="14">
        <v>43599949.228</v>
      </c>
      <c r="E122" s="15">
        <f t="shared" si="7"/>
        <v>14503972.228</v>
      </c>
      <c r="F122" s="16">
        <f t="shared" si="8"/>
        <v>1.498487204193212</v>
      </c>
      <c r="G122" s="17">
        <v>28101468.76918</v>
      </c>
      <c r="H122" s="16">
        <f t="shared" si="9"/>
        <v>1.5515185197656929</v>
      </c>
      <c r="J122" s="13">
        <v>30502096</v>
      </c>
      <c r="K122" s="13">
        <v>46318970.799999997</v>
      </c>
      <c r="L122" s="16">
        <f t="shared" si="10"/>
        <v>6.2362952713115413E-2</v>
      </c>
      <c r="M122" s="15">
        <f t="shared" si="11"/>
        <v>15816874.799999997</v>
      </c>
      <c r="N122" s="16">
        <f t="shared" si="12"/>
        <v>1.5185504235512208</v>
      </c>
      <c r="O122" s="17">
        <v>29777088.9976</v>
      </c>
      <c r="P122" s="16">
        <f t="shared" si="13"/>
        <v>1.5555238056928014</v>
      </c>
      <c r="R122" s="15"/>
    </row>
    <row r="123" spans="1:18" x14ac:dyDescent="0.2">
      <c r="A123" s="12" t="s">
        <v>246</v>
      </c>
      <c r="B123" s="5" t="s">
        <v>247</v>
      </c>
      <c r="C123" s="13">
        <v>64950374</v>
      </c>
      <c r="D123" s="14">
        <v>91506635.698598385</v>
      </c>
      <c r="E123" s="15">
        <f t="shared" si="7"/>
        <v>26556261.698598385</v>
      </c>
      <c r="F123" s="16">
        <f t="shared" si="8"/>
        <v>1.4088700351224828</v>
      </c>
      <c r="G123" s="17">
        <v>64950374.200999998</v>
      </c>
      <c r="H123" s="16">
        <f t="shared" si="9"/>
        <v>1.4088700307624944</v>
      </c>
      <c r="J123" s="13">
        <v>71888258</v>
      </c>
      <c r="K123" s="13">
        <v>91250282</v>
      </c>
      <c r="L123" s="16">
        <f t="shared" si="10"/>
        <v>-2.801476599388425E-3</v>
      </c>
      <c r="M123" s="15">
        <f t="shared" si="11"/>
        <v>19362024</v>
      </c>
      <c r="N123" s="16">
        <f t="shared" si="12"/>
        <v>1.2693350004391537</v>
      </c>
      <c r="O123" s="17">
        <v>71888258.341159999</v>
      </c>
      <c r="P123" s="16">
        <f t="shared" si="13"/>
        <v>1.2693349944152725</v>
      </c>
      <c r="R123" s="15"/>
    </row>
    <row r="124" spans="1:18" x14ac:dyDescent="0.2">
      <c r="A124" s="12" t="s">
        <v>248</v>
      </c>
      <c r="B124" s="5" t="s">
        <v>249</v>
      </c>
      <c r="C124" s="13">
        <v>29130894</v>
      </c>
      <c r="D124" s="14">
        <v>35361530.694825463</v>
      </c>
      <c r="E124" s="15">
        <f t="shared" si="7"/>
        <v>6230636.694825463</v>
      </c>
      <c r="F124" s="16">
        <f t="shared" si="8"/>
        <v>1.2138841566216767</v>
      </c>
      <c r="G124" s="17">
        <v>25231553.767439999</v>
      </c>
      <c r="H124" s="16">
        <f t="shared" si="9"/>
        <v>1.401480504163706</v>
      </c>
      <c r="J124" s="13">
        <v>30117199</v>
      </c>
      <c r="K124" s="13">
        <v>37602629.200000003</v>
      </c>
      <c r="L124" s="16">
        <f t="shared" si="10"/>
        <v>6.3376739104296892E-2</v>
      </c>
      <c r="M124" s="15">
        <f t="shared" si="11"/>
        <v>7485430.200000003</v>
      </c>
      <c r="N124" s="16">
        <f t="shared" si="12"/>
        <v>1.2485433721774726</v>
      </c>
      <c r="O124" s="17">
        <v>26890897.844290003</v>
      </c>
      <c r="P124" s="16">
        <f t="shared" si="13"/>
        <v>1.3983404130920278</v>
      </c>
      <c r="R124" s="15"/>
    </row>
    <row r="125" spans="1:18" x14ac:dyDescent="0.2">
      <c r="A125" s="12" t="s">
        <v>250</v>
      </c>
      <c r="B125" s="5" t="s">
        <v>251</v>
      </c>
      <c r="C125" s="13">
        <v>47377571</v>
      </c>
      <c r="D125" s="14">
        <v>54670882.43474777</v>
      </c>
      <c r="E125" s="15">
        <f t="shared" si="7"/>
        <v>7293311.4347477704</v>
      </c>
      <c r="F125" s="16">
        <f t="shared" si="8"/>
        <v>1.153940172128026</v>
      </c>
      <c r="G125" s="17">
        <v>47377571.272</v>
      </c>
      <c r="H125" s="16">
        <f t="shared" si="9"/>
        <v>1.1539401655031247</v>
      </c>
      <c r="J125" s="13">
        <v>51330399</v>
      </c>
      <c r="K125" s="13">
        <v>55696579.099999994</v>
      </c>
      <c r="L125" s="16">
        <f t="shared" si="10"/>
        <v>1.8761297048322571E-2</v>
      </c>
      <c r="M125" s="15">
        <f t="shared" si="11"/>
        <v>4366180.099999994</v>
      </c>
      <c r="N125" s="16">
        <f t="shared" si="12"/>
        <v>1.085060318740168</v>
      </c>
      <c r="O125" s="17">
        <v>51330398.765020005</v>
      </c>
      <c r="P125" s="16">
        <f t="shared" si="13"/>
        <v>1.0850603237073506</v>
      </c>
      <c r="R125" s="15"/>
    </row>
    <row r="126" spans="1:18" x14ac:dyDescent="0.2">
      <c r="A126" s="12" t="s">
        <v>252</v>
      </c>
      <c r="B126" s="5" t="s">
        <v>253</v>
      </c>
      <c r="C126" s="13">
        <v>99305682</v>
      </c>
      <c r="D126" s="14">
        <v>102769631.48797874</v>
      </c>
      <c r="E126" s="15">
        <f t="shared" si="7"/>
        <v>3463949.4879787415</v>
      </c>
      <c r="F126" s="16">
        <f t="shared" si="8"/>
        <v>1.0348816846953304</v>
      </c>
      <c r="G126" s="17">
        <v>99305682</v>
      </c>
      <c r="H126" s="16">
        <f t="shared" si="9"/>
        <v>1.0348816846953304</v>
      </c>
      <c r="J126" s="13">
        <v>109298850</v>
      </c>
      <c r="K126" s="13">
        <v>110609160.59999999</v>
      </c>
      <c r="L126" s="16">
        <f t="shared" si="10"/>
        <v>7.6282545714278102E-2</v>
      </c>
      <c r="M126" s="15">
        <f t="shared" si="11"/>
        <v>1310310.599999994</v>
      </c>
      <c r="N126" s="16">
        <f t="shared" si="12"/>
        <v>1.011988329245916</v>
      </c>
      <c r="O126" s="17">
        <v>109298849.82999998</v>
      </c>
      <c r="P126" s="16">
        <f t="shared" si="13"/>
        <v>1.0119883308199311</v>
      </c>
      <c r="R126" s="15"/>
    </row>
    <row r="127" spans="1:18" x14ac:dyDescent="0.2">
      <c r="A127" s="12" t="s">
        <v>254</v>
      </c>
      <c r="B127" s="5" t="s">
        <v>255</v>
      </c>
      <c r="C127" s="13">
        <v>40901732</v>
      </c>
      <c r="D127" s="14">
        <v>51039295.490596637</v>
      </c>
      <c r="E127" s="15">
        <f t="shared" si="7"/>
        <v>10137563.490596637</v>
      </c>
      <c r="F127" s="16">
        <f t="shared" si="8"/>
        <v>1.2478516922118759</v>
      </c>
      <c r="G127" s="17">
        <v>40901731.939999998</v>
      </c>
      <c r="H127" s="16">
        <f t="shared" si="9"/>
        <v>1.2478516940423878</v>
      </c>
      <c r="J127" s="13">
        <v>44333813</v>
      </c>
      <c r="K127" s="13">
        <v>52054982.399999999</v>
      </c>
      <c r="L127" s="16">
        <f t="shared" si="10"/>
        <v>1.9900096575402166E-2</v>
      </c>
      <c r="M127" s="15">
        <f t="shared" si="11"/>
        <v>7721169.3999999985</v>
      </c>
      <c r="N127" s="16">
        <f t="shared" si="12"/>
        <v>1.1741598314586656</v>
      </c>
      <c r="O127" s="17">
        <v>44333813.130000003</v>
      </c>
      <c r="P127" s="16">
        <f t="shared" si="13"/>
        <v>1.1741598280156778</v>
      </c>
      <c r="R127" s="15"/>
    </row>
    <row r="128" spans="1:18" x14ac:dyDescent="0.2">
      <c r="A128" s="12" t="s">
        <v>256</v>
      </c>
      <c r="B128" s="5" t="s">
        <v>257</v>
      </c>
      <c r="C128" s="13">
        <v>8108478</v>
      </c>
      <c r="D128" s="14">
        <v>14348487.298000762</v>
      </c>
      <c r="E128" s="15">
        <f t="shared" si="7"/>
        <v>6240009.2980007622</v>
      </c>
      <c r="F128" s="16">
        <f t="shared" si="8"/>
        <v>1.7695660391507213</v>
      </c>
      <c r="G128" s="17">
        <v>7809075.6738999998</v>
      </c>
      <c r="H128" s="16">
        <f t="shared" si="9"/>
        <v>1.8374117369559126</v>
      </c>
      <c r="J128" s="13">
        <v>8683564</v>
      </c>
      <c r="K128" s="13">
        <v>15089789.199999999</v>
      </c>
      <c r="L128" s="16">
        <f t="shared" si="10"/>
        <v>5.16641152898763E-2</v>
      </c>
      <c r="M128" s="15">
        <f t="shared" si="11"/>
        <v>6406225.1999999993</v>
      </c>
      <c r="N128" s="16">
        <f t="shared" si="12"/>
        <v>1.7377414619158675</v>
      </c>
      <c r="O128" s="17">
        <v>8542770.1967999991</v>
      </c>
      <c r="P128" s="16">
        <f t="shared" si="13"/>
        <v>1.7663812618595804</v>
      </c>
      <c r="R128" s="15"/>
    </row>
    <row r="129" spans="1:18" x14ac:dyDescent="0.2">
      <c r="A129" s="12" t="s">
        <v>258</v>
      </c>
      <c r="B129" s="5" t="s">
        <v>259</v>
      </c>
      <c r="C129" s="13">
        <v>66524190</v>
      </c>
      <c r="D129" s="14">
        <v>75268276.768874884</v>
      </c>
      <c r="E129" s="15">
        <f t="shared" si="7"/>
        <v>8744086.7688748837</v>
      </c>
      <c r="F129" s="16">
        <f t="shared" si="8"/>
        <v>1.1314422132591901</v>
      </c>
      <c r="G129" s="17">
        <v>66524190.045280002</v>
      </c>
      <c r="H129" s="16">
        <f t="shared" si="9"/>
        <v>1.1314422124890686</v>
      </c>
      <c r="J129" s="13">
        <v>75437511</v>
      </c>
      <c r="K129" s="13">
        <v>85539959.900000006</v>
      </c>
      <c r="L129" s="16">
        <f t="shared" si="10"/>
        <v>0.13646762716072561</v>
      </c>
      <c r="M129" s="15">
        <f t="shared" si="11"/>
        <v>10102448.900000006</v>
      </c>
      <c r="N129" s="16">
        <f t="shared" si="12"/>
        <v>1.1339181100500519</v>
      </c>
      <c r="O129" s="17">
        <v>75437511.279999986</v>
      </c>
      <c r="P129" s="16">
        <f t="shared" si="13"/>
        <v>1.1339181058413095</v>
      </c>
      <c r="R129" s="15"/>
    </row>
    <row r="130" spans="1:18" x14ac:dyDescent="0.2">
      <c r="A130" s="12" t="s">
        <v>260</v>
      </c>
      <c r="B130" s="5" t="s">
        <v>261</v>
      </c>
      <c r="C130" s="13">
        <v>20915573</v>
      </c>
      <c r="D130" s="14">
        <v>29275170.794219464</v>
      </c>
      <c r="E130" s="15">
        <f t="shared" si="7"/>
        <v>8359597.7942194641</v>
      </c>
      <c r="F130" s="16">
        <f t="shared" si="8"/>
        <v>1.39968294410196</v>
      </c>
      <c r="G130" s="17">
        <v>20670955.989999998</v>
      </c>
      <c r="H130" s="16">
        <f t="shared" si="9"/>
        <v>1.4162465832921289</v>
      </c>
      <c r="J130" s="13">
        <v>22434599</v>
      </c>
      <c r="K130" s="13">
        <v>30153780</v>
      </c>
      <c r="L130" s="16">
        <f t="shared" si="10"/>
        <v>3.0012094957752457E-2</v>
      </c>
      <c r="M130" s="15">
        <f t="shared" si="11"/>
        <v>7719181</v>
      </c>
      <c r="N130" s="16">
        <f t="shared" si="12"/>
        <v>1.3440748372636391</v>
      </c>
      <c r="O130" s="17">
        <v>22434599.240000002</v>
      </c>
      <c r="P130" s="16">
        <f t="shared" si="13"/>
        <v>1.3440748228850465</v>
      </c>
      <c r="R130" s="15"/>
    </row>
    <row r="131" spans="1:18" x14ac:dyDescent="0.2">
      <c r="A131" s="12" t="s">
        <v>262</v>
      </c>
      <c r="B131" s="5" t="s">
        <v>263</v>
      </c>
      <c r="C131" s="13">
        <v>14883765</v>
      </c>
      <c r="D131" s="14">
        <v>21986821.008740645</v>
      </c>
      <c r="E131" s="15">
        <f t="shared" si="7"/>
        <v>7103056.0087406449</v>
      </c>
      <c r="F131" s="16">
        <f t="shared" si="8"/>
        <v>1.477235162523773</v>
      </c>
      <c r="G131" s="17">
        <v>12954292.108449999</v>
      </c>
      <c r="H131" s="16">
        <f t="shared" si="9"/>
        <v>1.6972614809572486</v>
      </c>
      <c r="J131" s="13">
        <v>16039203</v>
      </c>
      <c r="K131" s="13">
        <v>22349962.560000002</v>
      </c>
      <c r="L131" s="16">
        <f t="shared" si="10"/>
        <v>1.6516328172908403E-2</v>
      </c>
      <c r="M131" s="15">
        <f t="shared" si="11"/>
        <v>6310759.5600000024</v>
      </c>
      <c r="N131" s="16">
        <f t="shared" si="12"/>
        <v>1.3934584255838649</v>
      </c>
      <c r="O131" s="17">
        <v>14054851.192480003</v>
      </c>
      <c r="P131" s="16">
        <f t="shared" si="13"/>
        <v>1.5901956024947648</v>
      </c>
      <c r="R131" s="15"/>
    </row>
    <row r="132" spans="1:18" x14ac:dyDescent="0.2">
      <c r="A132" s="12" t="s">
        <v>264</v>
      </c>
      <c r="B132" s="5" t="s">
        <v>265</v>
      </c>
      <c r="C132" s="13">
        <v>51259127</v>
      </c>
      <c r="D132" s="14">
        <v>69483734.085759848</v>
      </c>
      <c r="E132" s="15">
        <f t="shared" si="7"/>
        <v>18224607.085759848</v>
      </c>
      <c r="F132" s="16">
        <f t="shared" si="8"/>
        <v>1.3555387723587224</v>
      </c>
      <c r="G132" s="17">
        <v>51259127.08687</v>
      </c>
      <c r="H132" s="16">
        <f t="shared" si="9"/>
        <v>1.3555387700614603</v>
      </c>
      <c r="J132" s="13">
        <v>53957476</v>
      </c>
      <c r="K132" s="13">
        <v>73394209.5</v>
      </c>
      <c r="L132" s="16">
        <f t="shared" si="10"/>
        <v>5.6279004945440504E-2</v>
      </c>
      <c r="M132" s="15">
        <f t="shared" si="11"/>
        <v>19436733.5</v>
      </c>
      <c r="N132" s="16">
        <f t="shared" si="12"/>
        <v>1.3602231783414036</v>
      </c>
      <c r="O132" s="17">
        <v>53957475.515560001</v>
      </c>
      <c r="P132" s="16">
        <f t="shared" si="13"/>
        <v>1.3602231905537339</v>
      </c>
      <c r="R132" s="15"/>
    </row>
    <row r="133" spans="1:18" x14ac:dyDescent="0.2">
      <c r="A133" s="12" t="s">
        <v>266</v>
      </c>
      <c r="B133" s="5" t="s">
        <v>267</v>
      </c>
      <c r="C133" s="13"/>
      <c r="D133" s="14"/>
      <c r="E133" s="15"/>
      <c r="F133" s="16"/>
      <c r="G133" s="17"/>
      <c r="H133" s="16"/>
      <c r="J133" s="13"/>
      <c r="K133" s="13"/>
      <c r="L133" s="16"/>
      <c r="M133" s="15"/>
      <c r="N133" s="16"/>
      <c r="O133" s="17"/>
      <c r="P133" s="16"/>
      <c r="R133" s="15"/>
    </row>
    <row r="134" spans="1:18" x14ac:dyDescent="0.2">
      <c r="A134" s="12" t="s">
        <v>268</v>
      </c>
      <c r="B134" s="5" t="s">
        <v>269</v>
      </c>
      <c r="C134" s="13">
        <v>2902964</v>
      </c>
      <c r="D134" s="14">
        <v>4706030.5125161894</v>
      </c>
      <c r="E134" s="15">
        <f t="shared" si="7"/>
        <v>1803066.5125161894</v>
      </c>
      <c r="F134" s="16">
        <f t="shared" si="8"/>
        <v>1.621112253722812</v>
      </c>
      <c r="G134" s="17">
        <v>2856293.17</v>
      </c>
      <c r="H134" s="16">
        <f t="shared" si="9"/>
        <v>1.647600660164793</v>
      </c>
      <c r="J134" s="13">
        <v>2998777</v>
      </c>
      <c r="K134" s="13">
        <v>5029855.3</v>
      </c>
      <c r="L134" s="16">
        <f t="shared" si="10"/>
        <v>6.8810600913564821E-2</v>
      </c>
      <c r="M134" s="15">
        <f t="shared" si="11"/>
        <v>2031078.2999999998</v>
      </c>
      <c r="N134" s="16">
        <f t="shared" si="12"/>
        <v>1.6773022135357181</v>
      </c>
      <c r="O134" s="17">
        <v>2954392.4200000004</v>
      </c>
      <c r="P134" s="16">
        <f t="shared" si="13"/>
        <v>1.7025007463294259</v>
      </c>
      <c r="R134" s="15"/>
    </row>
    <row r="135" spans="1:18" x14ac:dyDescent="0.2">
      <c r="A135" s="12" t="s">
        <v>270</v>
      </c>
      <c r="B135" s="5" t="s">
        <v>271</v>
      </c>
      <c r="C135" s="13">
        <v>22613558</v>
      </c>
      <c r="D135" s="14">
        <v>41789832.899999999</v>
      </c>
      <c r="E135" s="15">
        <f t="shared" si="7"/>
        <v>19176274.899999999</v>
      </c>
      <c r="F135" s="16">
        <f t="shared" si="8"/>
        <v>1.8479990145734695</v>
      </c>
      <c r="G135" s="17">
        <v>22613557.84</v>
      </c>
      <c r="H135" s="16">
        <f t="shared" si="9"/>
        <v>1.8479990276488045</v>
      </c>
      <c r="J135" s="13">
        <v>25201462</v>
      </c>
      <c r="K135" s="13">
        <v>46786855.5</v>
      </c>
      <c r="L135" s="16">
        <f t="shared" si="10"/>
        <v>0.11957507970796413</v>
      </c>
      <c r="M135" s="15">
        <f t="shared" si="11"/>
        <v>21585393.5</v>
      </c>
      <c r="N135" s="16">
        <f t="shared" si="12"/>
        <v>1.8565135427460517</v>
      </c>
      <c r="O135" s="17">
        <v>25201462.489999998</v>
      </c>
      <c r="P135" s="16">
        <f t="shared" si="13"/>
        <v>1.8565135066492724</v>
      </c>
      <c r="R135" s="15"/>
    </row>
    <row r="136" spans="1:18" x14ac:dyDescent="0.2">
      <c r="A136" s="12" t="s">
        <v>272</v>
      </c>
      <c r="B136" s="5" t="s">
        <v>273</v>
      </c>
      <c r="C136" s="13"/>
      <c r="D136" s="14"/>
      <c r="E136" s="15"/>
      <c r="F136" s="16"/>
      <c r="G136" s="17"/>
      <c r="H136" s="16"/>
      <c r="J136" s="13"/>
      <c r="K136" s="13"/>
      <c r="L136" s="16"/>
      <c r="M136" s="15"/>
      <c r="N136" s="16"/>
      <c r="O136" s="17"/>
      <c r="P136" s="16"/>
      <c r="R136" s="15"/>
    </row>
    <row r="137" spans="1:18" x14ac:dyDescent="0.2">
      <c r="A137" s="12" t="s">
        <v>274</v>
      </c>
      <c r="B137" s="5" t="s">
        <v>275</v>
      </c>
      <c r="C137" s="13">
        <v>66681600</v>
      </c>
      <c r="D137" s="14">
        <v>114946010.58709285</v>
      </c>
      <c r="E137" s="15">
        <f t="shared" si="7"/>
        <v>48264410.587092847</v>
      </c>
      <c r="F137" s="16">
        <f t="shared" si="8"/>
        <v>1.723804026704411</v>
      </c>
      <c r="G137" s="17">
        <v>66681599.623999998</v>
      </c>
      <c r="H137" s="16">
        <f t="shared" si="9"/>
        <v>1.7238040364244884</v>
      </c>
      <c r="J137" s="13">
        <v>70773643</v>
      </c>
      <c r="K137" s="13">
        <v>126007928.88</v>
      </c>
      <c r="L137" s="16">
        <f t="shared" si="10"/>
        <v>9.6235773963861945E-2</v>
      </c>
      <c r="M137" s="15">
        <f t="shared" si="11"/>
        <v>55234285.879999995</v>
      </c>
      <c r="N137" s="16">
        <f t="shared" si="12"/>
        <v>1.7804358167630285</v>
      </c>
      <c r="O137" s="17">
        <v>70773642.887999997</v>
      </c>
      <c r="P137" s="16">
        <f t="shared" si="13"/>
        <v>1.7804358195805861</v>
      </c>
      <c r="R137" s="15"/>
    </row>
    <row r="138" spans="1:18" x14ac:dyDescent="0.2">
      <c r="A138" s="12" t="s">
        <v>276</v>
      </c>
      <c r="B138" s="5" t="s">
        <v>277</v>
      </c>
      <c r="C138" s="13">
        <v>233389315</v>
      </c>
      <c r="D138" s="14">
        <v>233801268.88463438</v>
      </c>
      <c r="E138" s="15">
        <f t="shared" ref="E138:E201" si="14">D138-C138</f>
        <v>411953.88463437557</v>
      </c>
      <c r="F138" s="16">
        <f t="shared" ref="F138:F201" si="15">D138/C138</f>
        <v>1.0017650931647595</v>
      </c>
      <c r="G138" s="17">
        <v>233389315.13999999</v>
      </c>
      <c r="H138" s="16">
        <f t="shared" ref="H138:H201" si="16">D138/G138</f>
        <v>1.0017650925638446</v>
      </c>
      <c r="J138" s="13">
        <v>259908138</v>
      </c>
      <c r="K138" s="13">
        <v>261377448.19999999</v>
      </c>
      <c r="L138" s="16">
        <f t="shared" ref="L138:L201" si="17">(K138-D138)/D138</f>
        <v>0.1179470900518194</v>
      </c>
      <c r="M138" s="15">
        <f t="shared" ref="M138:M201" si="18">K138-J138</f>
        <v>1469310.1999999881</v>
      </c>
      <c r="N138" s="16">
        <f t="shared" ref="N138:N201" si="19">K138/J138</f>
        <v>1.0056531904360761</v>
      </c>
      <c r="O138" s="17">
        <v>259908138.25999999</v>
      </c>
      <c r="P138" s="16">
        <f t="shared" ref="P138:P201" si="20">K138/O138</f>
        <v>1.0056531894300678</v>
      </c>
      <c r="R138" s="15"/>
    </row>
    <row r="139" spans="1:18" x14ac:dyDescent="0.2">
      <c r="A139" s="12" t="s">
        <v>278</v>
      </c>
      <c r="B139" s="5" t="s">
        <v>279</v>
      </c>
      <c r="C139" s="13">
        <v>25407535</v>
      </c>
      <c r="D139" s="14">
        <v>42032532.094539464</v>
      </c>
      <c r="E139" s="15">
        <f t="shared" si="14"/>
        <v>16624997.094539464</v>
      </c>
      <c r="F139" s="16">
        <f t="shared" si="15"/>
        <v>1.6543333343647648</v>
      </c>
      <c r="G139" s="17">
        <v>25407534.989999998</v>
      </c>
      <c r="H139" s="16">
        <f t="shared" si="16"/>
        <v>1.654333335015884</v>
      </c>
      <c r="J139" s="13">
        <v>27448208</v>
      </c>
      <c r="K139" s="13">
        <v>43546649.188222557</v>
      </c>
      <c r="L139" s="16">
        <f t="shared" si="17"/>
        <v>3.6022504908282599E-2</v>
      </c>
      <c r="M139" s="15">
        <f t="shared" si="18"/>
        <v>16098441.188222557</v>
      </c>
      <c r="N139" s="16">
        <f t="shared" si="19"/>
        <v>1.5865024481096381</v>
      </c>
      <c r="O139" s="17">
        <v>27448207.989999998</v>
      </c>
      <c r="P139" s="16">
        <f t="shared" si="20"/>
        <v>1.5865024486876369</v>
      </c>
      <c r="R139" s="15"/>
    </row>
    <row r="140" spans="1:18" x14ac:dyDescent="0.2">
      <c r="A140" s="12" t="s">
        <v>280</v>
      </c>
      <c r="B140" s="5" t="s">
        <v>281</v>
      </c>
      <c r="C140" s="13">
        <v>148653422</v>
      </c>
      <c r="D140" s="14">
        <v>269461639.77973109</v>
      </c>
      <c r="E140" s="15">
        <f t="shared" si="14"/>
        <v>120808217.77973109</v>
      </c>
      <c r="F140" s="16">
        <f t="shared" si="15"/>
        <v>1.8126837320955256</v>
      </c>
      <c r="G140" s="17">
        <v>148413207.17160001</v>
      </c>
      <c r="H140" s="16">
        <f t="shared" si="16"/>
        <v>1.8156176590683812</v>
      </c>
      <c r="J140" s="13">
        <v>156764604</v>
      </c>
      <c r="K140" s="13">
        <v>279386563.39999998</v>
      </c>
      <c r="L140" s="16">
        <f t="shared" si="17"/>
        <v>3.6832417513609425E-2</v>
      </c>
      <c r="M140" s="15">
        <f t="shared" si="18"/>
        <v>122621959.39999998</v>
      </c>
      <c r="N140" s="16">
        <f t="shared" si="19"/>
        <v>1.7822043769523379</v>
      </c>
      <c r="O140" s="17">
        <v>156764603.61603001</v>
      </c>
      <c r="P140" s="16">
        <f t="shared" si="20"/>
        <v>1.7822043813175643</v>
      </c>
      <c r="R140" s="15"/>
    </row>
    <row r="141" spans="1:18" x14ac:dyDescent="0.2">
      <c r="A141" s="12" t="s">
        <v>282</v>
      </c>
      <c r="B141" s="5" t="s">
        <v>283</v>
      </c>
      <c r="C141" s="13">
        <v>12603993</v>
      </c>
      <c r="D141" s="14">
        <v>16330293.747807771</v>
      </c>
      <c r="E141" s="15">
        <f t="shared" si="14"/>
        <v>3726300.747807771</v>
      </c>
      <c r="F141" s="16">
        <f t="shared" si="15"/>
        <v>1.2956444634496205</v>
      </c>
      <c r="G141" s="17">
        <v>11453635.647089999</v>
      </c>
      <c r="H141" s="16">
        <f t="shared" si="16"/>
        <v>1.4257738111266682</v>
      </c>
      <c r="J141" s="13">
        <v>12913097</v>
      </c>
      <c r="K141" s="13">
        <v>17356160.800000001</v>
      </c>
      <c r="L141" s="16">
        <f t="shared" si="17"/>
        <v>6.2819877464233939E-2</v>
      </c>
      <c r="M141" s="15">
        <f t="shared" si="18"/>
        <v>4443063.8000000007</v>
      </c>
      <c r="N141" s="16">
        <f t="shared" si="19"/>
        <v>1.3440742216991013</v>
      </c>
      <c r="O141" s="17">
        <v>11993145.444000002</v>
      </c>
      <c r="P141" s="16">
        <f t="shared" si="20"/>
        <v>1.4471733775798608</v>
      </c>
      <c r="R141" s="15"/>
    </row>
    <row r="142" spans="1:18" x14ac:dyDescent="0.2">
      <c r="A142" s="12" t="s">
        <v>284</v>
      </c>
      <c r="B142" s="5" t="s">
        <v>285</v>
      </c>
      <c r="C142" s="13">
        <v>20196371</v>
      </c>
      <c r="D142" s="14">
        <v>23558603.798977412</v>
      </c>
      <c r="E142" s="15">
        <f t="shared" si="14"/>
        <v>3362232.7989774123</v>
      </c>
      <c r="F142" s="16">
        <f t="shared" si="15"/>
        <v>1.1664770764498935</v>
      </c>
      <c r="G142" s="17">
        <v>20196370.640000001</v>
      </c>
      <c r="H142" s="16">
        <f t="shared" si="16"/>
        <v>1.1664770972423297</v>
      </c>
      <c r="J142" s="13">
        <v>21755056</v>
      </c>
      <c r="K142" s="13">
        <v>26206883.399999999</v>
      </c>
      <c r="L142" s="16">
        <f t="shared" si="17"/>
        <v>0.1124124172900916</v>
      </c>
      <c r="M142" s="15">
        <f t="shared" si="18"/>
        <v>4451827.3999999985</v>
      </c>
      <c r="N142" s="16">
        <f t="shared" si="19"/>
        <v>1.2046341503326858</v>
      </c>
      <c r="O142" s="17">
        <v>21755055.919999998</v>
      </c>
      <c r="P142" s="16">
        <f t="shared" si="20"/>
        <v>1.2046341547624944</v>
      </c>
      <c r="R142" s="15"/>
    </row>
    <row r="143" spans="1:18" x14ac:dyDescent="0.2">
      <c r="A143" s="12" t="s">
        <v>286</v>
      </c>
      <c r="B143" s="5" t="s">
        <v>287</v>
      </c>
      <c r="C143" s="13">
        <v>34437564</v>
      </c>
      <c r="D143" s="14">
        <v>44695637.725797296</v>
      </c>
      <c r="E143" s="15">
        <f t="shared" si="14"/>
        <v>10258073.725797296</v>
      </c>
      <c r="F143" s="16">
        <f t="shared" si="15"/>
        <v>1.2978745455339784</v>
      </c>
      <c r="G143" s="17">
        <v>33723796.18</v>
      </c>
      <c r="H143" s="16">
        <f t="shared" si="16"/>
        <v>1.3253442016798862</v>
      </c>
      <c r="J143" s="13">
        <v>36035690</v>
      </c>
      <c r="K143" s="13">
        <v>47417640.200000003</v>
      </c>
      <c r="L143" s="16">
        <f t="shared" si="17"/>
        <v>6.0900853253328349E-2</v>
      </c>
      <c r="M143" s="15">
        <f t="shared" si="18"/>
        <v>11381950.200000003</v>
      </c>
      <c r="N143" s="16">
        <f t="shared" si="19"/>
        <v>1.3158521510202803</v>
      </c>
      <c r="O143" s="17">
        <v>35618666.020000003</v>
      </c>
      <c r="P143" s="16">
        <f t="shared" si="20"/>
        <v>1.3312581715826988</v>
      </c>
      <c r="R143" s="15"/>
    </row>
    <row r="144" spans="1:18" x14ac:dyDescent="0.2">
      <c r="A144" s="12" t="s">
        <v>288</v>
      </c>
      <c r="B144" s="5" t="s">
        <v>289</v>
      </c>
      <c r="C144" s="13">
        <v>54375769</v>
      </c>
      <c r="D144" s="14">
        <v>68546793.805377483</v>
      </c>
      <c r="E144" s="15">
        <f t="shared" si="14"/>
        <v>14171024.805377483</v>
      </c>
      <c r="F144" s="16">
        <f t="shared" si="15"/>
        <v>1.2606128624199775</v>
      </c>
      <c r="G144" s="17">
        <v>54375769.079999998</v>
      </c>
      <c r="H144" s="16">
        <f t="shared" si="16"/>
        <v>1.2606128605653091</v>
      </c>
      <c r="J144" s="13">
        <v>57569717</v>
      </c>
      <c r="K144" s="13">
        <v>72405304.799999997</v>
      </c>
      <c r="L144" s="16">
        <f t="shared" si="17"/>
        <v>5.6290174644460386E-2</v>
      </c>
      <c r="M144" s="15">
        <f t="shared" si="18"/>
        <v>14835587.799999997</v>
      </c>
      <c r="N144" s="16">
        <f t="shared" si="19"/>
        <v>1.2576977719032385</v>
      </c>
      <c r="O144" s="17">
        <v>57569717.300000004</v>
      </c>
      <c r="P144" s="16">
        <f t="shared" si="20"/>
        <v>1.2576977653492836</v>
      </c>
      <c r="R144" s="15"/>
    </row>
    <row r="145" spans="1:18" x14ac:dyDescent="0.2">
      <c r="A145" s="12" t="s">
        <v>290</v>
      </c>
      <c r="B145" s="5" t="s">
        <v>291</v>
      </c>
      <c r="C145" s="13">
        <v>51630821</v>
      </c>
      <c r="D145" s="14">
        <v>59528294.78994669</v>
      </c>
      <c r="E145" s="15">
        <f t="shared" si="14"/>
        <v>7897473.7899466902</v>
      </c>
      <c r="F145" s="16">
        <f t="shared" si="15"/>
        <v>1.1529604534072138</v>
      </c>
      <c r="G145" s="17">
        <v>49368540.359999999</v>
      </c>
      <c r="H145" s="16">
        <f t="shared" si="16"/>
        <v>1.2057941019900693</v>
      </c>
      <c r="J145" s="13">
        <v>53477072</v>
      </c>
      <c r="K145" s="13">
        <v>61303444.600000001</v>
      </c>
      <c r="L145" s="16">
        <f t="shared" si="17"/>
        <v>2.9820269777878865E-2</v>
      </c>
      <c r="M145" s="15">
        <f t="shared" si="18"/>
        <v>7826372.6000000015</v>
      </c>
      <c r="N145" s="16">
        <f t="shared" si="19"/>
        <v>1.1463500582081234</v>
      </c>
      <c r="O145" s="17">
        <v>51608133.329999998</v>
      </c>
      <c r="P145" s="16">
        <f t="shared" si="20"/>
        <v>1.1878640176346793</v>
      </c>
      <c r="R145" s="15"/>
    </row>
    <row r="146" spans="1:18" x14ac:dyDescent="0.2">
      <c r="A146" s="12" t="s">
        <v>292</v>
      </c>
      <c r="B146" s="5" t="s">
        <v>293</v>
      </c>
      <c r="C146" s="13">
        <v>18717234</v>
      </c>
      <c r="D146" s="14">
        <v>32244194.497757077</v>
      </c>
      <c r="E146" s="15">
        <f t="shared" si="14"/>
        <v>13526960.497757077</v>
      </c>
      <c r="F146" s="16">
        <f t="shared" si="15"/>
        <v>1.7227008273635451</v>
      </c>
      <c r="G146" s="17">
        <v>18027328.710000001</v>
      </c>
      <c r="H146" s="16">
        <f t="shared" si="16"/>
        <v>1.7886285326272877</v>
      </c>
      <c r="J146" s="13">
        <v>19946645</v>
      </c>
      <c r="K146" s="13">
        <v>34041004.600000001</v>
      </c>
      <c r="L146" s="16">
        <f t="shared" si="17"/>
        <v>5.5725073311039333E-2</v>
      </c>
      <c r="M146" s="15">
        <f t="shared" si="18"/>
        <v>14094359.600000001</v>
      </c>
      <c r="N146" s="16">
        <f t="shared" si="19"/>
        <v>1.7066030202071578</v>
      </c>
      <c r="O146" s="17">
        <v>19538316.099999998</v>
      </c>
      <c r="P146" s="16">
        <f t="shared" si="20"/>
        <v>1.7422691098748273</v>
      </c>
      <c r="R146" s="15"/>
    </row>
    <row r="147" spans="1:18" x14ac:dyDescent="0.2">
      <c r="A147" s="12" t="s">
        <v>294</v>
      </c>
      <c r="B147" s="5" t="s">
        <v>295</v>
      </c>
      <c r="C147" s="13">
        <v>29416708</v>
      </c>
      <c r="D147" s="14">
        <v>29739638.414996348</v>
      </c>
      <c r="E147" s="15">
        <f t="shared" si="14"/>
        <v>322930.41499634832</v>
      </c>
      <c r="F147" s="16">
        <f t="shared" si="15"/>
        <v>1.0109777890509144</v>
      </c>
      <c r="G147" s="17">
        <v>26403426.609999999</v>
      </c>
      <c r="H147" s="16">
        <f t="shared" si="16"/>
        <v>1.1263552588940404</v>
      </c>
      <c r="J147" s="13">
        <v>30378737</v>
      </c>
      <c r="K147" s="13">
        <v>30892849.559999999</v>
      </c>
      <c r="L147" s="16">
        <f t="shared" si="17"/>
        <v>3.8776905385041208E-2</v>
      </c>
      <c r="M147" s="15">
        <f t="shared" si="18"/>
        <v>514112.55999999866</v>
      </c>
      <c r="N147" s="16">
        <f t="shared" si="19"/>
        <v>1.0169234343086744</v>
      </c>
      <c r="O147" s="17">
        <v>28109617.770000007</v>
      </c>
      <c r="P147" s="16">
        <f t="shared" si="20"/>
        <v>1.0990135053693399</v>
      </c>
      <c r="R147" s="15"/>
    </row>
    <row r="148" spans="1:18" x14ac:dyDescent="0.2">
      <c r="A148" s="12" t="s">
        <v>296</v>
      </c>
      <c r="B148" s="5" t="s">
        <v>297</v>
      </c>
      <c r="C148" s="13">
        <v>7789173</v>
      </c>
      <c r="D148" s="14">
        <v>9209964.7017925791</v>
      </c>
      <c r="E148" s="15">
        <f t="shared" si="14"/>
        <v>1420791.7017925791</v>
      </c>
      <c r="F148" s="16">
        <f t="shared" si="15"/>
        <v>1.1824059758067487</v>
      </c>
      <c r="G148" s="17">
        <v>7789173.0300000003</v>
      </c>
      <c r="H148" s="16">
        <f t="shared" si="16"/>
        <v>1.182405971252712</v>
      </c>
      <c r="J148" s="13">
        <v>8281137</v>
      </c>
      <c r="K148" s="13">
        <v>9270162.2199999988</v>
      </c>
      <c r="L148" s="16">
        <f t="shared" si="17"/>
        <v>6.5361290902345298E-3</v>
      </c>
      <c r="M148" s="15">
        <f t="shared" si="18"/>
        <v>989025.21999999881</v>
      </c>
      <c r="N148" s="16">
        <f t="shared" si="19"/>
        <v>1.1194310901993287</v>
      </c>
      <c r="O148" s="17">
        <v>8281136.6699999999</v>
      </c>
      <c r="P148" s="16">
        <f t="shared" si="20"/>
        <v>1.1194311348082122</v>
      </c>
      <c r="R148" s="15"/>
    </row>
    <row r="149" spans="1:18" x14ac:dyDescent="0.2">
      <c r="A149" s="12" t="s">
        <v>298</v>
      </c>
      <c r="B149" s="5" t="s">
        <v>299</v>
      </c>
      <c r="C149" s="13">
        <v>29166756</v>
      </c>
      <c r="D149" s="14">
        <v>43383637.647813082</v>
      </c>
      <c r="E149" s="15">
        <f t="shared" si="14"/>
        <v>14216881.647813082</v>
      </c>
      <c r="F149" s="16">
        <f t="shared" si="15"/>
        <v>1.4874344492686495</v>
      </c>
      <c r="G149" s="17">
        <v>27056349.750240002</v>
      </c>
      <c r="H149" s="16">
        <f t="shared" si="16"/>
        <v>1.6034549393503552</v>
      </c>
      <c r="J149" s="13">
        <v>30503504</v>
      </c>
      <c r="K149" s="13">
        <v>45710571.200000003</v>
      </c>
      <c r="L149" s="16">
        <f t="shared" si="17"/>
        <v>5.3636201995712993E-2</v>
      </c>
      <c r="M149" s="15">
        <f t="shared" si="18"/>
        <v>15207067.200000003</v>
      </c>
      <c r="N149" s="16">
        <f t="shared" si="19"/>
        <v>1.4985350928863781</v>
      </c>
      <c r="O149" s="17">
        <v>29062440.792260002</v>
      </c>
      <c r="P149" s="16">
        <f t="shared" si="20"/>
        <v>1.572840062771802</v>
      </c>
      <c r="R149" s="15"/>
    </row>
    <row r="150" spans="1:18" x14ac:dyDescent="0.2">
      <c r="A150" s="12" t="s">
        <v>300</v>
      </c>
      <c r="B150" s="5" t="s">
        <v>301</v>
      </c>
      <c r="C150" s="13">
        <v>32994640</v>
      </c>
      <c r="D150" s="14">
        <v>38965034.37777333</v>
      </c>
      <c r="E150" s="15">
        <f t="shared" si="14"/>
        <v>5970394.3777733296</v>
      </c>
      <c r="F150" s="16">
        <f t="shared" si="15"/>
        <v>1.1809504324876201</v>
      </c>
      <c r="G150" s="17">
        <v>27305331.41</v>
      </c>
      <c r="H150" s="16">
        <f t="shared" si="16"/>
        <v>1.4270119557495358</v>
      </c>
      <c r="J150" s="13">
        <v>34108804</v>
      </c>
      <c r="K150" s="13">
        <v>41353575.972999997</v>
      </c>
      <c r="L150" s="16">
        <f t="shared" si="17"/>
        <v>6.1299614728151097E-2</v>
      </c>
      <c r="M150" s="15">
        <f t="shared" si="18"/>
        <v>7244771.9729999974</v>
      </c>
      <c r="N150" s="16">
        <f t="shared" si="19"/>
        <v>1.2124018178121987</v>
      </c>
      <c r="O150" s="17">
        <v>29128867.219999995</v>
      </c>
      <c r="P150" s="16">
        <f t="shared" si="20"/>
        <v>1.4196767646565558</v>
      </c>
      <c r="R150" s="15"/>
    </row>
    <row r="151" spans="1:18" x14ac:dyDescent="0.2">
      <c r="A151" s="12" t="s">
        <v>302</v>
      </c>
      <c r="B151" s="5" t="s">
        <v>303</v>
      </c>
      <c r="C151" s="13">
        <v>24690513</v>
      </c>
      <c r="D151" s="14">
        <v>37538065.271663487</v>
      </c>
      <c r="E151" s="15">
        <f t="shared" si="14"/>
        <v>12847552.271663487</v>
      </c>
      <c r="F151" s="16">
        <f t="shared" si="15"/>
        <v>1.5203436749841321</v>
      </c>
      <c r="G151" s="17">
        <v>24690512.978599999</v>
      </c>
      <c r="H151" s="16">
        <f t="shared" si="16"/>
        <v>1.520343676301859</v>
      </c>
      <c r="J151" s="13">
        <v>25956169</v>
      </c>
      <c r="K151" s="13">
        <v>39396142.700000003</v>
      </c>
      <c r="L151" s="16">
        <f t="shared" si="17"/>
        <v>4.9498486799721415E-2</v>
      </c>
      <c r="M151" s="15">
        <f t="shared" si="18"/>
        <v>13439973.700000003</v>
      </c>
      <c r="N151" s="16">
        <f t="shared" si="19"/>
        <v>1.5177949681249188</v>
      </c>
      <c r="O151" s="17">
        <v>25956168.805050001</v>
      </c>
      <c r="P151" s="16">
        <f t="shared" si="20"/>
        <v>1.5177949795246799</v>
      </c>
      <c r="R151" s="15"/>
    </row>
    <row r="152" spans="1:18" x14ac:dyDescent="0.2">
      <c r="A152" s="12" t="s">
        <v>304</v>
      </c>
      <c r="B152" s="5" t="s">
        <v>305</v>
      </c>
      <c r="C152" s="13">
        <v>48677499</v>
      </c>
      <c r="D152" s="14">
        <v>68870070.080140084</v>
      </c>
      <c r="E152" s="15">
        <f t="shared" si="14"/>
        <v>20192571.080140084</v>
      </c>
      <c r="F152" s="16">
        <f t="shared" si="15"/>
        <v>1.414823511786012</v>
      </c>
      <c r="G152" s="17">
        <v>48677498.672449999</v>
      </c>
      <c r="H152" s="16">
        <f t="shared" si="16"/>
        <v>1.4148235213063336</v>
      </c>
      <c r="J152" s="13">
        <v>53483624</v>
      </c>
      <c r="K152" s="13">
        <v>73258191.569999993</v>
      </c>
      <c r="L152" s="16">
        <f t="shared" si="17"/>
        <v>6.3715943438909059E-2</v>
      </c>
      <c r="M152" s="15">
        <f t="shared" si="18"/>
        <v>19774567.569999993</v>
      </c>
      <c r="N152" s="16">
        <f t="shared" si="19"/>
        <v>1.3697312577397522</v>
      </c>
      <c r="O152" s="17">
        <v>53483623.868720002</v>
      </c>
      <c r="P152" s="16">
        <f t="shared" si="20"/>
        <v>1.3697312611018713</v>
      </c>
      <c r="R152" s="15"/>
    </row>
    <row r="153" spans="1:18" x14ac:dyDescent="0.2">
      <c r="A153" s="12" t="s">
        <v>306</v>
      </c>
      <c r="B153" s="5" t="s">
        <v>307</v>
      </c>
      <c r="C153" s="13">
        <v>6081567</v>
      </c>
      <c r="D153" s="14">
        <v>12224789.120238189</v>
      </c>
      <c r="E153" s="15">
        <f t="shared" si="14"/>
        <v>6143222.1202381887</v>
      </c>
      <c r="F153" s="16">
        <f t="shared" si="15"/>
        <v>2.0101380318983888</v>
      </c>
      <c r="G153" s="17">
        <v>6081567.2300000004</v>
      </c>
      <c r="H153" s="16">
        <f t="shared" si="16"/>
        <v>2.0101379558765786</v>
      </c>
      <c r="J153" s="13">
        <v>6470638</v>
      </c>
      <c r="K153" s="13">
        <v>12621882.740000002</v>
      </c>
      <c r="L153" s="16">
        <f t="shared" si="17"/>
        <v>3.2482656007899825E-2</v>
      </c>
      <c r="M153" s="15">
        <f t="shared" si="18"/>
        <v>6151244.7400000021</v>
      </c>
      <c r="N153" s="16">
        <f t="shared" si="19"/>
        <v>1.9506396030808713</v>
      </c>
      <c r="O153" s="17">
        <v>6470637.9299999997</v>
      </c>
      <c r="P153" s="16">
        <f t="shared" si="20"/>
        <v>1.950639624183083</v>
      </c>
      <c r="R153" s="15"/>
    </row>
    <row r="154" spans="1:18" x14ac:dyDescent="0.2">
      <c r="A154" s="12" t="s">
        <v>308</v>
      </c>
      <c r="B154" s="5" t="s">
        <v>309</v>
      </c>
      <c r="C154" s="13">
        <v>8547481</v>
      </c>
      <c r="D154" s="14">
        <v>8728322.8015626669</v>
      </c>
      <c r="E154" s="15">
        <f t="shared" si="14"/>
        <v>180841.80156266689</v>
      </c>
      <c r="F154" s="16">
        <f t="shared" si="15"/>
        <v>1.0211573212695841</v>
      </c>
      <c r="G154" s="17">
        <v>8547480.9700000007</v>
      </c>
      <c r="H154" s="16">
        <f t="shared" si="16"/>
        <v>1.0211573248536483</v>
      </c>
      <c r="J154" s="13">
        <v>9212500</v>
      </c>
      <c r="K154" s="13">
        <v>9175825.8000000007</v>
      </c>
      <c r="L154" s="16">
        <f t="shared" si="17"/>
        <v>5.1270216353274146E-2</v>
      </c>
      <c r="M154" s="15">
        <f t="shared" si="18"/>
        <v>-36674.199999999255</v>
      </c>
      <c r="N154" s="16">
        <f t="shared" si="19"/>
        <v>0.99601908276797835</v>
      </c>
      <c r="O154" s="17">
        <v>9212499.9199999981</v>
      </c>
      <c r="P154" s="16">
        <f t="shared" si="20"/>
        <v>0.99601909141726241</v>
      </c>
      <c r="R154" s="15"/>
    </row>
    <row r="155" spans="1:18" x14ac:dyDescent="0.2">
      <c r="A155" s="12" t="s">
        <v>310</v>
      </c>
      <c r="B155" s="5" t="s">
        <v>311</v>
      </c>
      <c r="C155" s="13">
        <v>2314675</v>
      </c>
      <c r="D155" s="14">
        <v>5487446.6000000006</v>
      </c>
      <c r="E155" s="15">
        <f t="shared" si="14"/>
        <v>3172771.6000000006</v>
      </c>
      <c r="F155" s="16">
        <f t="shared" si="15"/>
        <v>2.3707201226954111</v>
      </c>
      <c r="G155" s="17">
        <v>2265527.71</v>
      </c>
      <c r="H155" s="16">
        <f t="shared" si="16"/>
        <v>2.422149407300783</v>
      </c>
      <c r="J155" s="13">
        <v>2198644</v>
      </c>
      <c r="K155" s="13">
        <v>5873351.676</v>
      </c>
      <c r="L155" s="16">
        <f t="shared" si="17"/>
        <v>7.0325071773819067E-2</v>
      </c>
      <c r="M155" s="15">
        <f t="shared" si="18"/>
        <v>3674707.676</v>
      </c>
      <c r="N155" s="16">
        <f t="shared" si="19"/>
        <v>2.6713518314015365</v>
      </c>
      <c r="O155" s="17">
        <v>2114047.8800000004</v>
      </c>
      <c r="P155" s="16">
        <f t="shared" si="20"/>
        <v>2.778249126505119</v>
      </c>
      <c r="R155" s="15"/>
    </row>
    <row r="156" spans="1:18" x14ac:dyDescent="0.2">
      <c r="A156" s="12" t="s">
        <v>312</v>
      </c>
      <c r="B156" s="5" t="s">
        <v>313</v>
      </c>
      <c r="C156" s="13">
        <v>21296673</v>
      </c>
      <c r="D156" s="14">
        <v>23184931.465828076</v>
      </c>
      <c r="E156" s="15">
        <f t="shared" si="14"/>
        <v>1888258.465828076</v>
      </c>
      <c r="F156" s="16">
        <f t="shared" si="15"/>
        <v>1.0886644813407276</v>
      </c>
      <c r="G156" s="17">
        <v>21026624.100000001</v>
      </c>
      <c r="H156" s="16">
        <f t="shared" si="16"/>
        <v>1.1026464046517137</v>
      </c>
      <c r="J156" s="13">
        <v>21950127</v>
      </c>
      <c r="K156" s="13">
        <v>24139493</v>
      </c>
      <c r="L156" s="16">
        <f t="shared" si="17"/>
        <v>4.1171634929300434E-2</v>
      </c>
      <c r="M156" s="15">
        <f t="shared" si="18"/>
        <v>2189366</v>
      </c>
      <c r="N156" s="16">
        <f t="shared" si="19"/>
        <v>1.0997427486410443</v>
      </c>
      <c r="O156" s="17">
        <v>21950126.810000002</v>
      </c>
      <c r="P156" s="16">
        <f t="shared" si="20"/>
        <v>1.0997427581604025</v>
      </c>
      <c r="R156" s="15"/>
    </row>
    <row r="157" spans="1:18" x14ac:dyDescent="0.2">
      <c r="A157" s="12" t="s">
        <v>314</v>
      </c>
      <c r="B157" s="5" t="s">
        <v>315</v>
      </c>
      <c r="C157" s="13"/>
      <c r="D157" s="14"/>
      <c r="E157" s="15"/>
      <c r="F157" s="16"/>
      <c r="G157" s="17"/>
      <c r="H157" s="16"/>
      <c r="J157" s="13"/>
      <c r="K157" s="13"/>
      <c r="L157" s="16"/>
      <c r="M157" s="15"/>
      <c r="N157" s="16"/>
      <c r="O157" s="17"/>
      <c r="P157" s="16"/>
      <c r="R157" s="15"/>
    </row>
    <row r="158" spans="1:18" x14ac:dyDescent="0.2">
      <c r="A158" s="12" t="s">
        <v>316</v>
      </c>
      <c r="B158" s="5" t="s">
        <v>317</v>
      </c>
      <c r="C158" s="13">
        <v>83523634</v>
      </c>
      <c r="D158" s="14">
        <v>90707236.572340518</v>
      </c>
      <c r="E158" s="15">
        <f t="shared" si="14"/>
        <v>7183602.5723405182</v>
      </c>
      <c r="F158" s="16">
        <f t="shared" si="15"/>
        <v>1.0860068249944743</v>
      </c>
      <c r="G158" s="17">
        <v>83523634.239999995</v>
      </c>
      <c r="H158" s="16">
        <f t="shared" si="16"/>
        <v>1.0860068218739007</v>
      </c>
      <c r="J158" s="13">
        <v>91177549</v>
      </c>
      <c r="K158" s="13">
        <v>99741113</v>
      </c>
      <c r="L158" s="16">
        <f t="shared" si="17"/>
        <v>9.9593778501396807E-2</v>
      </c>
      <c r="M158" s="15">
        <f t="shared" si="18"/>
        <v>8563564</v>
      </c>
      <c r="N158" s="16">
        <f t="shared" si="19"/>
        <v>1.0939218491166065</v>
      </c>
      <c r="O158" s="17">
        <v>91177548.530000001</v>
      </c>
      <c r="P158" s="16">
        <f t="shared" si="20"/>
        <v>1.0939218547555305</v>
      </c>
      <c r="R158" s="15"/>
    </row>
    <row r="159" spans="1:18" x14ac:dyDescent="0.2">
      <c r="A159" s="12" t="s">
        <v>318</v>
      </c>
      <c r="B159" s="5" t="s">
        <v>319</v>
      </c>
      <c r="C159" s="13">
        <v>880170</v>
      </c>
      <c r="D159" s="14">
        <v>2091711</v>
      </c>
      <c r="E159" s="15">
        <f t="shared" si="14"/>
        <v>1211541</v>
      </c>
      <c r="F159" s="16">
        <f t="shared" si="15"/>
        <v>2.3764852244452777</v>
      </c>
      <c r="G159" s="17">
        <v>789892.4</v>
      </c>
      <c r="H159" s="16">
        <f t="shared" si="16"/>
        <v>2.6480961204336184</v>
      </c>
      <c r="J159" s="13">
        <v>880195</v>
      </c>
      <c r="K159" s="13">
        <v>2540690</v>
      </c>
      <c r="L159" s="16">
        <f t="shared" si="17"/>
        <v>0.21464676525581211</v>
      </c>
      <c r="M159" s="15">
        <f t="shared" si="18"/>
        <v>1660495</v>
      </c>
      <c r="N159" s="16">
        <f t="shared" si="19"/>
        <v>2.8865081033180147</v>
      </c>
      <c r="O159" s="17">
        <v>858482.55999999994</v>
      </c>
      <c r="P159" s="16">
        <f t="shared" si="20"/>
        <v>2.9595126545144961</v>
      </c>
      <c r="R159" s="15"/>
    </row>
    <row r="160" spans="1:18" x14ac:dyDescent="0.2">
      <c r="A160" s="12" t="s">
        <v>320</v>
      </c>
      <c r="B160" s="5" t="s">
        <v>321</v>
      </c>
      <c r="C160" s="13">
        <v>36565363</v>
      </c>
      <c r="D160" s="14">
        <v>42603801.119910732</v>
      </c>
      <c r="E160" s="15">
        <f t="shared" si="14"/>
        <v>6038438.1199107319</v>
      </c>
      <c r="F160" s="16">
        <f t="shared" si="15"/>
        <v>1.165140931867974</v>
      </c>
      <c r="G160" s="17">
        <v>33225728.808800001</v>
      </c>
      <c r="H160" s="16">
        <f t="shared" si="16"/>
        <v>1.2822533213666303</v>
      </c>
      <c r="J160" s="13">
        <v>37893263</v>
      </c>
      <c r="K160" s="13">
        <v>43736697.609999999</v>
      </c>
      <c r="L160" s="16">
        <f t="shared" si="17"/>
        <v>2.6591441615753213E-2</v>
      </c>
      <c r="M160" s="15">
        <f t="shared" si="18"/>
        <v>5843434.6099999994</v>
      </c>
      <c r="N160" s="16">
        <f t="shared" si="19"/>
        <v>1.1542077442631424</v>
      </c>
      <c r="O160" s="17">
        <v>33926554.381990001</v>
      </c>
      <c r="P160" s="16">
        <f t="shared" si="20"/>
        <v>1.2891582539610253</v>
      </c>
      <c r="R160" s="15"/>
    </row>
    <row r="161" spans="1:18" x14ac:dyDescent="0.2">
      <c r="A161" s="12" t="s">
        <v>322</v>
      </c>
      <c r="B161" s="5" t="s">
        <v>323</v>
      </c>
      <c r="C161" s="13">
        <v>994911</v>
      </c>
      <c r="D161" s="14">
        <v>1939229.97</v>
      </c>
      <c r="E161" s="15">
        <f t="shared" si="14"/>
        <v>944318.97</v>
      </c>
      <c r="F161" s="16">
        <f t="shared" si="15"/>
        <v>1.9491491902290758</v>
      </c>
      <c r="G161" s="17">
        <v>934128.69</v>
      </c>
      <c r="H161" s="16">
        <f t="shared" si="16"/>
        <v>2.0759773152883252</v>
      </c>
      <c r="J161" s="13">
        <v>1133843</v>
      </c>
      <c r="K161" s="13">
        <v>2216130</v>
      </c>
      <c r="L161" s="16">
        <f t="shared" si="17"/>
        <v>0.14278865028060597</v>
      </c>
      <c r="M161" s="15">
        <f t="shared" si="18"/>
        <v>1082287</v>
      </c>
      <c r="N161" s="16">
        <f t="shared" si="19"/>
        <v>1.9545298599541558</v>
      </c>
      <c r="O161" s="17">
        <v>1133842.72</v>
      </c>
      <c r="P161" s="16">
        <f t="shared" si="20"/>
        <v>1.9545303426210647</v>
      </c>
      <c r="R161" s="15"/>
    </row>
    <row r="162" spans="1:18" x14ac:dyDescent="0.2">
      <c r="A162" s="12" t="s">
        <v>324</v>
      </c>
      <c r="B162" s="5" t="s">
        <v>325</v>
      </c>
      <c r="C162" s="13">
        <v>84729485</v>
      </c>
      <c r="D162" s="14">
        <v>100872970.81561288</v>
      </c>
      <c r="E162" s="15">
        <f t="shared" si="14"/>
        <v>16143485.815612882</v>
      </c>
      <c r="F162" s="16">
        <f t="shared" si="15"/>
        <v>1.1905297290029897</v>
      </c>
      <c r="G162" s="17">
        <v>84729484.75</v>
      </c>
      <c r="H162" s="16">
        <f t="shared" si="16"/>
        <v>1.1905297325157271</v>
      </c>
      <c r="J162" s="13">
        <v>92916030</v>
      </c>
      <c r="K162" s="13">
        <v>106891517.40000001</v>
      </c>
      <c r="L162" s="16">
        <f t="shared" si="17"/>
        <v>5.9664611200839018E-2</v>
      </c>
      <c r="M162" s="15">
        <f t="shared" si="18"/>
        <v>13975487.400000006</v>
      </c>
      <c r="N162" s="16">
        <f t="shared" si="19"/>
        <v>1.1504098636155677</v>
      </c>
      <c r="O162" s="17">
        <v>92916030.260000005</v>
      </c>
      <c r="P162" s="16">
        <f t="shared" si="20"/>
        <v>1.1504098603964616</v>
      </c>
      <c r="R162" s="15"/>
    </row>
    <row r="163" spans="1:18" x14ac:dyDescent="0.2">
      <c r="A163" s="12" t="s">
        <v>326</v>
      </c>
      <c r="B163" s="5" t="s">
        <v>327</v>
      </c>
      <c r="C163" s="13">
        <v>8772863</v>
      </c>
      <c r="D163" s="14">
        <v>11051501.659922671</v>
      </c>
      <c r="E163" s="15">
        <f t="shared" si="14"/>
        <v>2278638.6599226706</v>
      </c>
      <c r="F163" s="16">
        <f t="shared" si="15"/>
        <v>1.259737175870941</v>
      </c>
      <c r="G163" s="17">
        <v>8036459.79</v>
      </c>
      <c r="H163" s="16">
        <f t="shared" si="16"/>
        <v>1.375170404470184</v>
      </c>
      <c r="J163" s="13">
        <v>9149627</v>
      </c>
      <c r="K163" s="13">
        <v>11699889.09</v>
      </c>
      <c r="L163" s="16">
        <f t="shared" si="17"/>
        <v>5.8669622466659986E-2</v>
      </c>
      <c r="M163" s="15">
        <f t="shared" si="18"/>
        <v>2550262.09</v>
      </c>
      <c r="N163" s="16">
        <f t="shared" si="19"/>
        <v>1.2787285306821796</v>
      </c>
      <c r="O163" s="17">
        <v>8340185.2700000005</v>
      </c>
      <c r="P163" s="16">
        <f t="shared" si="20"/>
        <v>1.4028332358616775</v>
      </c>
      <c r="R163" s="15"/>
    </row>
    <row r="164" spans="1:18" x14ac:dyDescent="0.2">
      <c r="A164" s="12" t="s">
        <v>328</v>
      </c>
      <c r="B164" s="5" t="s">
        <v>329</v>
      </c>
      <c r="C164" s="13">
        <v>106147933</v>
      </c>
      <c r="D164" s="14">
        <v>142960827.64147073</v>
      </c>
      <c r="E164" s="15">
        <f t="shared" si="14"/>
        <v>36812894.64147073</v>
      </c>
      <c r="F164" s="16">
        <f t="shared" si="15"/>
        <v>1.3468074563587662</v>
      </c>
      <c r="G164" s="17">
        <v>104649211.54707</v>
      </c>
      <c r="H164" s="16">
        <f t="shared" si="16"/>
        <v>1.3660956019450621</v>
      </c>
      <c r="J164" s="13">
        <v>111949867</v>
      </c>
      <c r="K164" s="13">
        <v>149324693.19999999</v>
      </c>
      <c r="L164" s="16">
        <f t="shared" si="17"/>
        <v>4.4514750393646982E-2</v>
      </c>
      <c r="M164" s="15">
        <f t="shared" si="18"/>
        <v>37374826.199999988</v>
      </c>
      <c r="N164" s="16">
        <f t="shared" si="19"/>
        <v>1.3338532434344026</v>
      </c>
      <c r="O164" s="17">
        <v>111949866.57694001</v>
      </c>
      <c r="P164" s="16">
        <f t="shared" si="20"/>
        <v>1.3338532484750512</v>
      </c>
      <c r="R164" s="15"/>
    </row>
    <row r="165" spans="1:18" x14ac:dyDescent="0.2">
      <c r="A165" s="12" t="s">
        <v>330</v>
      </c>
      <c r="B165" s="5" t="s">
        <v>331</v>
      </c>
      <c r="C165" s="13">
        <v>2979879</v>
      </c>
      <c r="D165" s="14">
        <v>4245069.3900000006</v>
      </c>
      <c r="E165" s="15">
        <f t="shared" si="14"/>
        <v>1265190.3900000006</v>
      </c>
      <c r="F165" s="16">
        <f t="shared" si="15"/>
        <v>1.4245777731243452</v>
      </c>
      <c r="G165" s="17">
        <v>2979879.4445199999</v>
      </c>
      <c r="H165" s="16">
        <f t="shared" si="16"/>
        <v>1.4245775606146369</v>
      </c>
      <c r="J165" s="13">
        <v>3146739</v>
      </c>
      <c r="K165" s="13">
        <v>4711671.2</v>
      </c>
      <c r="L165" s="16">
        <f t="shared" si="17"/>
        <v>0.10991617972115163</v>
      </c>
      <c r="M165" s="15">
        <f t="shared" si="18"/>
        <v>1564932.2000000002</v>
      </c>
      <c r="N165" s="16">
        <f t="shared" si="19"/>
        <v>1.4973187162964581</v>
      </c>
      <c r="O165" s="17">
        <v>3146739.0944000003</v>
      </c>
      <c r="P165" s="16">
        <f t="shared" si="20"/>
        <v>1.4973186713779303</v>
      </c>
      <c r="R165" s="15"/>
    </row>
    <row r="166" spans="1:18" x14ac:dyDescent="0.2">
      <c r="A166" s="12" t="s">
        <v>332</v>
      </c>
      <c r="B166" s="5" t="s">
        <v>333</v>
      </c>
      <c r="C166" s="13">
        <v>1566002</v>
      </c>
      <c r="D166" s="14">
        <v>6354427.2035999997</v>
      </c>
      <c r="E166" s="15">
        <f t="shared" si="14"/>
        <v>4788425.2035999997</v>
      </c>
      <c r="F166" s="16">
        <f t="shared" si="15"/>
        <v>4.0577388813041102</v>
      </c>
      <c r="G166" s="17">
        <v>1535068</v>
      </c>
      <c r="H166" s="16">
        <f t="shared" si="16"/>
        <v>4.1395086104328929</v>
      </c>
      <c r="J166" s="13">
        <v>1715209</v>
      </c>
      <c r="K166" s="13">
        <v>6425576.6499999994</v>
      </c>
      <c r="L166" s="16">
        <f t="shared" si="17"/>
        <v>1.119683082681177E-2</v>
      </c>
      <c r="M166" s="15">
        <f t="shared" si="18"/>
        <v>4710367.6499999994</v>
      </c>
      <c r="N166" s="16">
        <f t="shared" si="19"/>
        <v>3.7462353858917483</v>
      </c>
      <c r="O166" s="17">
        <v>1708796.98</v>
      </c>
      <c r="P166" s="16">
        <f t="shared" si="20"/>
        <v>3.7602926065564555</v>
      </c>
      <c r="R166" s="15"/>
    </row>
    <row r="167" spans="1:18" x14ac:dyDescent="0.2">
      <c r="A167" s="12" t="s">
        <v>334</v>
      </c>
      <c r="B167" s="5" t="s">
        <v>335</v>
      </c>
      <c r="C167" s="13">
        <v>146803428</v>
      </c>
      <c r="D167" s="14">
        <v>170116785.48759371</v>
      </c>
      <c r="E167" s="15">
        <f t="shared" si="14"/>
        <v>23313357.48759371</v>
      </c>
      <c r="F167" s="16">
        <f t="shared" si="15"/>
        <v>1.1588066287361745</v>
      </c>
      <c r="G167" s="17">
        <v>146803428.35284001</v>
      </c>
      <c r="H167" s="16">
        <f t="shared" si="16"/>
        <v>1.1588066259509988</v>
      </c>
      <c r="J167" s="13">
        <v>164068489</v>
      </c>
      <c r="K167" s="13">
        <v>183945842.25</v>
      </c>
      <c r="L167" s="16">
        <f t="shared" si="17"/>
        <v>8.129154758461396E-2</v>
      </c>
      <c r="M167" s="15">
        <f t="shared" si="18"/>
        <v>19877353.25</v>
      </c>
      <c r="N167" s="16">
        <f t="shared" si="19"/>
        <v>1.1211527781547375</v>
      </c>
      <c r="O167" s="17">
        <v>164068488.81255996</v>
      </c>
      <c r="P167" s="16">
        <f t="shared" si="20"/>
        <v>1.1211527794355984</v>
      </c>
      <c r="R167" s="15"/>
    </row>
    <row r="168" spans="1:18" x14ac:dyDescent="0.2">
      <c r="A168" s="12" t="s">
        <v>336</v>
      </c>
      <c r="B168" s="5" t="s">
        <v>337</v>
      </c>
      <c r="C168" s="13">
        <v>47526056</v>
      </c>
      <c r="D168" s="14">
        <v>63733586.550868273</v>
      </c>
      <c r="E168" s="15">
        <f t="shared" si="14"/>
        <v>16207530.550868273</v>
      </c>
      <c r="F168" s="16">
        <f t="shared" si="15"/>
        <v>1.3410241016184528</v>
      </c>
      <c r="G168" s="17">
        <v>47526055.61146</v>
      </c>
      <c r="H168" s="16">
        <f t="shared" si="16"/>
        <v>1.3410241125817337</v>
      </c>
      <c r="J168" s="13">
        <v>50608513</v>
      </c>
      <c r="K168" s="13">
        <v>66100769.755743995</v>
      </c>
      <c r="L168" s="16">
        <f t="shared" si="17"/>
        <v>3.7141848324923322E-2</v>
      </c>
      <c r="M168" s="15">
        <f t="shared" si="18"/>
        <v>15492256.755743995</v>
      </c>
      <c r="N168" s="16">
        <f t="shared" si="19"/>
        <v>1.3061195802323613</v>
      </c>
      <c r="O168" s="17">
        <v>50608513.309120007</v>
      </c>
      <c r="P168" s="16">
        <f t="shared" si="20"/>
        <v>1.3061195722545</v>
      </c>
      <c r="R168" s="15"/>
    </row>
    <row r="169" spans="1:18" x14ac:dyDescent="0.2">
      <c r="A169" s="12" t="s">
        <v>338</v>
      </c>
      <c r="B169" s="5" t="s">
        <v>339</v>
      </c>
      <c r="C169" s="13">
        <v>46812748</v>
      </c>
      <c r="D169" s="14">
        <v>61523627.091111302</v>
      </c>
      <c r="E169" s="15">
        <f t="shared" si="14"/>
        <v>14710879.091111302</v>
      </c>
      <c r="F169" s="16">
        <f t="shared" si="15"/>
        <v>1.3142494239199822</v>
      </c>
      <c r="G169" s="17">
        <v>43201150.09262</v>
      </c>
      <c r="H169" s="16">
        <f t="shared" si="16"/>
        <v>1.4241201208581091</v>
      </c>
      <c r="J169" s="13">
        <v>48678959</v>
      </c>
      <c r="K169" s="13">
        <v>64442674.600000001</v>
      </c>
      <c r="L169" s="16">
        <f t="shared" si="17"/>
        <v>4.7445959331458724E-2</v>
      </c>
      <c r="M169" s="15">
        <f t="shared" si="18"/>
        <v>15763715.600000001</v>
      </c>
      <c r="N169" s="16">
        <f t="shared" si="19"/>
        <v>1.3238301706492943</v>
      </c>
      <c r="O169" s="17">
        <v>46064559.298859999</v>
      </c>
      <c r="P169" s="16">
        <f t="shared" si="20"/>
        <v>1.3989643140164552</v>
      </c>
      <c r="R169" s="15"/>
    </row>
    <row r="170" spans="1:18" x14ac:dyDescent="0.2">
      <c r="A170" s="12" t="s">
        <v>340</v>
      </c>
      <c r="B170" s="5" t="s">
        <v>341</v>
      </c>
      <c r="C170" s="13">
        <v>128561723.47043735</v>
      </c>
      <c r="D170" s="14">
        <v>123575538.88936928</v>
      </c>
      <c r="E170" s="15">
        <f t="shared" si="14"/>
        <v>-4986184.5810680687</v>
      </c>
      <c r="F170" s="16">
        <f t="shared" si="15"/>
        <v>0.96121563676598787</v>
      </c>
      <c r="G170" s="17">
        <v>125462677.7906</v>
      </c>
      <c r="H170" s="16">
        <f t="shared" si="16"/>
        <v>0.984958563499016</v>
      </c>
      <c r="J170" s="13">
        <v>147953763.58106807</v>
      </c>
      <c r="K170" s="13">
        <v>148230350.59999999</v>
      </c>
      <c r="L170" s="16">
        <f t="shared" si="17"/>
        <v>0.1995120711769898</v>
      </c>
      <c r="M170" s="15">
        <f t="shared" si="18"/>
        <v>276587.0189319253</v>
      </c>
      <c r="N170" s="16">
        <f t="shared" si="19"/>
        <v>1.0018694152297138</v>
      </c>
      <c r="O170" s="17">
        <v>142967579.12336001</v>
      </c>
      <c r="P170" s="16">
        <f t="shared" si="20"/>
        <v>1.0368109434943917</v>
      </c>
      <c r="R170" s="15"/>
    </row>
    <row r="171" spans="1:18" x14ac:dyDescent="0.2">
      <c r="A171" s="12" t="s">
        <v>342</v>
      </c>
      <c r="B171" s="5" t="s">
        <v>343</v>
      </c>
      <c r="C171" s="13">
        <v>1633317</v>
      </c>
      <c r="D171" s="14">
        <v>3645023.0806</v>
      </c>
      <c r="E171" s="15">
        <f t="shared" si="14"/>
        <v>2011706.0806</v>
      </c>
      <c r="F171" s="16">
        <f t="shared" si="15"/>
        <v>2.2316691007318235</v>
      </c>
      <c r="G171" s="17">
        <v>1633317.15</v>
      </c>
      <c r="H171" s="16">
        <f t="shared" si="16"/>
        <v>2.2316688957805901</v>
      </c>
      <c r="J171" s="13">
        <v>1886554</v>
      </c>
      <c r="K171" s="13">
        <v>4464971.4000000004</v>
      </c>
      <c r="L171" s="16">
        <f t="shared" si="17"/>
        <v>0.22495010354365996</v>
      </c>
      <c r="M171" s="15">
        <f t="shared" si="18"/>
        <v>2578417.4000000004</v>
      </c>
      <c r="N171" s="16">
        <f t="shared" si="19"/>
        <v>2.3667339498365805</v>
      </c>
      <c r="O171" s="17">
        <v>1653453.7499999998</v>
      </c>
      <c r="P171" s="16">
        <f t="shared" si="20"/>
        <v>2.700390863669456</v>
      </c>
      <c r="R171" s="15"/>
    </row>
    <row r="172" spans="1:18" x14ac:dyDescent="0.2">
      <c r="A172" s="12" t="s">
        <v>344</v>
      </c>
      <c r="B172" s="5" t="s">
        <v>345</v>
      </c>
      <c r="C172" s="13">
        <v>6070731</v>
      </c>
      <c r="D172" s="14">
        <v>7738476.2249999996</v>
      </c>
      <c r="E172" s="15">
        <f t="shared" si="14"/>
        <v>1667745.2249999996</v>
      </c>
      <c r="F172" s="16">
        <f t="shared" si="15"/>
        <v>1.2747190124220624</v>
      </c>
      <c r="G172" s="17">
        <v>6070731.0099999998</v>
      </c>
      <c r="H172" s="16">
        <f t="shared" si="16"/>
        <v>1.2747190103222841</v>
      </c>
      <c r="J172" s="13">
        <v>6254354</v>
      </c>
      <c r="K172" s="13">
        <v>7682732.4000000004</v>
      </c>
      <c r="L172" s="16">
        <f t="shared" si="17"/>
        <v>-7.203462720465909E-3</v>
      </c>
      <c r="M172" s="15">
        <f t="shared" si="18"/>
        <v>1428378.4000000004</v>
      </c>
      <c r="N172" s="16">
        <f t="shared" si="19"/>
        <v>1.2283814443506076</v>
      </c>
      <c r="O172" s="17">
        <v>6163095.8600000003</v>
      </c>
      <c r="P172" s="16">
        <f t="shared" si="20"/>
        <v>1.2465703235062127</v>
      </c>
      <c r="R172" s="15"/>
    </row>
    <row r="173" spans="1:18" x14ac:dyDescent="0.2">
      <c r="A173" s="12" t="s">
        <v>346</v>
      </c>
      <c r="B173" s="5" t="s">
        <v>347</v>
      </c>
      <c r="C173" s="13">
        <v>31695075</v>
      </c>
      <c r="D173" s="14">
        <v>38330054.080905274</v>
      </c>
      <c r="E173" s="15">
        <f t="shared" si="14"/>
        <v>6634979.0809052736</v>
      </c>
      <c r="F173" s="16">
        <f t="shared" si="15"/>
        <v>1.2093378570931059</v>
      </c>
      <c r="G173" s="17">
        <v>31695075.426849999</v>
      </c>
      <c r="H173" s="16">
        <f t="shared" si="16"/>
        <v>1.2093378408064792</v>
      </c>
      <c r="J173" s="13">
        <v>34848972</v>
      </c>
      <c r="K173" s="13">
        <v>40198071</v>
      </c>
      <c r="L173" s="16">
        <f t="shared" si="17"/>
        <v>4.8735045224611591E-2</v>
      </c>
      <c r="M173" s="15">
        <f t="shared" si="18"/>
        <v>5349099</v>
      </c>
      <c r="N173" s="16">
        <f t="shared" si="19"/>
        <v>1.1534937386388326</v>
      </c>
      <c r="O173" s="17">
        <v>34848972.482560009</v>
      </c>
      <c r="P173" s="16">
        <f t="shared" si="20"/>
        <v>1.1534937226661968</v>
      </c>
      <c r="R173" s="15"/>
    </row>
    <row r="174" spans="1:18" x14ac:dyDescent="0.2">
      <c r="A174" s="12" t="s">
        <v>348</v>
      </c>
      <c r="B174" s="5" t="s">
        <v>349</v>
      </c>
      <c r="C174" s="13">
        <v>7873655</v>
      </c>
      <c r="D174" s="14">
        <v>17851973.356189169</v>
      </c>
      <c r="E174" s="15">
        <f t="shared" si="14"/>
        <v>9978318.356189169</v>
      </c>
      <c r="F174" s="16">
        <f t="shared" si="15"/>
        <v>2.2673044927913617</v>
      </c>
      <c r="G174" s="17">
        <v>7658338.1696899999</v>
      </c>
      <c r="H174" s="16">
        <f t="shared" si="16"/>
        <v>2.3310505439474207</v>
      </c>
      <c r="J174" s="13">
        <v>8297650</v>
      </c>
      <c r="K174" s="13">
        <v>18291738</v>
      </c>
      <c r="L174" s="16">
        <f t="shared" si="17"/>
        <v>2.4633951386576952E-2</v>
      </c>
      <c r="M174" s="15">
        <f t="shared" si="18"/>
        <v>9994088</v>
      </c>
      <c r="N174" s="16">
        <f t="shared" si="19"/>
        <v>2.2044480063632474</v>
      </c>
      <c r="O174" s="17">
        <v>8129580.1188599998</v>
      </c>
      <c r="P174" s="16">
        <f t="shared" si="20"/>
        <v>2.2500224774911284</v>
      </c>
      <c r="R174" s="15"/>
    </row>
    <row r="175" spans="1:18" x14ac:dyDescent="0.2">
      <c r="A175" s="12" t="s">
        <v>350</v>
      </c>
      <c r="B175" s="5" t="s">
        <v>351</v>
      </c>
      <c r="C175" s="13">
        <v>710832</v>
      </c>
      <c r="D175" s="14">
        <v>2054341.0699999996</v>
      </c>
      <c r="E175" s="15">
        <f t="shared" si="14"/>
        <v>1343509.0699999996</v>
      </c>
      <c r="F175" s="16">
        <f t="shared" si="15"/>
        <v>2.8900514748913944</v>
      </c>
      <c r="G175" s="17">
        <v>687426.26</v>
      </c>
      <c r="H175" s="16">
        <f t="shared" si="16"/>
        <v>2.9884530014899338</v>
      </c>
      <c r="J175" s="13">
        <v>766043</v>
      </c>
      <c r="K175" s="13">
        <v>2254598.58</v>
      </c>
      <c r="L175" s="16">
        <f t="shared" si="17"/>
        <v>9.7480166718372868E-2</v>
      </c>
      <c r="M175" s="15">
        <f t="shared" si="18"/>
        <v>1488555.58</v>
      </c>
      <c r="N175" s="16">
        <f t="shared" si="19"/>
        <v>2.9431749653740065</v>
      </c>
      <c r="O175" s="17">
        <v>751366.82</v>
      </c>
      <c r="P175" s="16">
        <f t="shared" si="20"/>
        <v>3.0006629518189269</v>
      </c>
      <c r="R175" s="15"/>
    </row>
    <row r="176" spans="1:18" x14ac:dyDescent="0.2">
      <c r="A176" s="12" t="s">
        <v>352</v>
      </c>
      <c r="B176" s="5" t="s">
        <v>353</v>
      </c>
      <c r="C176" s="13">
        <v>65935095</v>
      </c>
      <c r="D176" s="14">
        <v>82871285.637407899</v>
      </c>
      <c r="E176" s="15">
        <f t="shared" si="14"/>
        <v>16936190.637407899</v>
      </c>
      <c r="F176" s="16">
        <f t="shared" si="15"/>
        <v>1.25686154903406</v>
      </c>
      <c r="G176" s="17">
        <v>62736825.240000002</v>
      </c>
      <c r="H176" s="16">
        <f t="shared" si="16"/>
        <v>1.3209352771738676</v>
      </c>
      <c r="J176" s="13">
        <v>69935642</v>
      </c>
      <c r="K176" s="13">
        <v>87977029.619104013</v>
      </c>
      <c r="L176" s="16">
        <f t="shared" si="17"/>
        <v>6.1610531831684211E-2</v>
      </c>
      <c r="M176" s="15">
        <f t="shared" si="18"/>
        <v>18041387.619104013</v>
      </c>
      <c r="N176" s="16">
        <f t="shared" si="19"/>
        <v>1.257971287646205</v>
      </c>
      <c r="O176" s="17">
        <v>69935642.150000006</v>
      </c>
      <c r="P176" s="16">
        <f t="shared" si="20"/>
        <v>1.2579712849480715</v>
      </c>
      <c r="R176" s="15"/>
    </row>
    <row r="177" spans="1:18" x14ac:dyDescent="0.2">
      <c r="A177" s="12" t="s">
        <v>354</v>
      </c>
      <c r="B177" s="5" t="s">
        <v>355</v>
      </c>
      <c r="C177" s="13">
        <v>30968373</v>
      </c>
      <c r="D177" s="14">
        <v>50453190.831176795</v>
      </c>
      <c r="E177" s="15">
        <f t="shared" si="14"/>
        <v>19484817.831176795</v>
      </c>
      <c r="F177" s="16">
        <f t="shared" si="15"/>
        <v>1.6291844208663075</v>
      </c>
      <c r="G177" s="17">
        <v>29279714.52</v>
      </c>
      <c r="H177" s="16">
        <f t="shared" si="16"/>
        <v>1.7231449028204799</v>
      </c>
      <c r="J177" s="13">
        <v>31640927</v>
      </c>
      <c r="K177" s="13">
        <v>52956454.399999999</v>
      </c>
      <c r="L177" s="16">
        <f t="shared" si="17"/>
        <v>4.9615564993688153E-2</v>
      </c>
      <c r="M177" s="15">
        <f t="shared" si="18"/>
        <v>21315527.399999999</v>
      </c>
      <c r="N177" s="16">
        <f t="shared" si="19"/>
        <v>1.6736694977362705</v>
      </c>
      <c r="O177" s="17">
        <v>29251950.23</v>
      </c>
      <c r="P177" s="16">
        <f t="shared" si="20"/>
        <v>1.8103563688444029</v>
      </c>
      <c r="R177" s="15"/>
    </row>
    <row r="178" spans="1:18" x14ac:dyDescent="0.2">
      <c r="A178" s="12" t="s">
        <v>356</v>
      </c>
      <c r="B178" s="5" t="s">
        <v>357</v>
      </c>
      <c r="C178" s="13">
        <v>37560632</v>
      </c>
      <c r="D178" s="14">
        <v>46129612.755672738</v>
      </c>
      <c r="E178" s="15">
        <f t="shared" si="14"/>
        <v>8568980.755672738</v>
      </c>
      <c r="F178" s="16">
        <f t="shared" si="15"/>
        <v>1.2281372889485123</v>
      </c>
      <c r="G178" s="17">
        <v>37560632.350000001</v>
      </c>
      <c r="H178" s="16">
        <f t="shared" si="16"/>
        <v>1.228137277504401</v>
      </c>
      <c r="J178" s="13">
        <v>42085454</v>
      </c>
      <c r="K178" s="13">
        <v>48118444.158047996</v>
      </c>
      <c r="L178" s="16">
        <f t="shared" si="17"/>
        <v>4.3113984349038008E-2</v>
      </c>
      <c r="M178" s="15">
        <f t="shared" si="18"/>
        <v>6032990.1580479965</v>
      </c>
      <c r="N178" s="16">
        <f t="shared" si="19"/>
        <v>1.1433509582205765</v>
      </c>
      <c r="O178" s="17">
        <v>42085454.029999994</v>
      </c>
      <c r="P178" s="16">
        <f t="shared" si="20"/>
        <v>1.1433509574055558</v>
      </c>
      <c r="R178" s="15"/>
    </row>
    <row r="179" spans="1:18" x14ac:dyDescent="0.2">
      <c r="A179" s="12" t="s">
        <v>358</v>
      </c>
      <c r="B179" s="5" t="s">
        <v>359</v>
      </c>
      <c r="C179" s="13">
        <v>986769.54</v>
      </c>
      <c r="D179" s="14">
        <v>1065687.114145</v>
      </c>
      <c r="E179" s="15">
        <f t="shared" si="14"/>
        <v>78917.574144999962</v>
      </c>
      <c r="F179" s="16">
        <f t="shared" si="15"/>
        <v>1.0799756893032997</v>
      </c>
      <c r="G179" s="17">
        <v>652497.03</v>
      </c>
      <c r="H179" s="16">
        <f t="shared" si="16"/>
        <v>1.6332443906219771</v>
      </c>
      <c r="J179" s="13">
        <v>952223</v>
      </c>
      <c r="K179" s="13">
        <v>1029406.3899999999</v>
      </c>
      <c r="L179" s="16">
        <f t="shared" si="17"/>
        <v>-3.4044442935868752E-2</v>
      </c>
      <c r="M179" s="15">
        <f t="shared" si="18"/>
        <v>77183.389999999898</v>
      </c>
      <c r="N179" s="16">
        <f t="shared" si="19"/>
        <v>1.0810560026380374</v>
      </c>
      <c r="O179" s="17">
        <v>576479.4</v>
      </c>
      <c r="P179" s="16">
        <f t="shared" si="20"/>
        <v>1.7856776668862753</v>
      </c>
      <c r="R179" s="15"/>
    </row>
    <row r="180" spans="1:18" x14ac:dyDescent="0.2">
      <c r="A180" s="12" t="s">
        <v>360</v>
      </c>
      <c r="B180" s="5" t="s">
        <v>361</v>
      </c>
      <c r="C180" s="13">
        <v>32882051</v>
      </c>
      <c r="D180" s="14">
        <v>49510311.672595106</v>
      </c>
      <c r="E180" s="15">
        <f t="shared" si="14"/>
        <v>16628260.672595106</v>
      </c>
      <c r="F180" s="16">
        <f t="shared" si="15"/>
        <v>1.5056941451917067</v>
      </c>
      <c r="G180" s="17">
        <v>32814594.939320002</v>
      </c>
      <c r="H180" s="16">
        <f t="shared" si="16"/>
        <v>1.5087893592515293</v>
      </c>
      <c r="J180" s="13">
        <v>34295600</v>
      </c>
      <c r="K180" s="13">
        <v>53429839.68</v>
      </c>
      <c r="L180" s="16">
        <f t="shared" si="17"/>
        <v>7.9165892417001824E-2</v>
      </c>
      <c r="M180" s="15">
        <f t="shared" si="18"/>
        <v>19134239.68</v>
      </c>
      <c r="N180" s="16">
        <f t="shared" si="19"/>
        <v>1.557921123409417</v>
      </c>
      <c r="O180" s="17">
        <v>34295600.022</v>
      </c>
      <c r="P180" s="16">
        <f t="shared" si="20"/>
        <v>1.5579211224100391</v>
      </c>
      <c r="R180" s="15"/>
    </row>
    <row r="181" spans="1:18" x14ac:dyDescent="0.2">
      <c r="A181" s="12" t="s">
        <v>362</v>
      </c>
      <c r="B181" s="5" t="s">
        <v>363</v>
      </c>
      <c r="C181" s="13">
        <v>24525300</v>
      </c>
      <c r="D181" s="14">
        <v>35161059.226936571</v>
      </c>
      <c r="E181" s="15">
        <f t="shared" si="14"/>
        <v>10635759.226936571</v>
      </c>
      <c r="F181" s="16">
        <f t="shared" si="15"/>
        <v>1.4336647962282447</v>
      </c>
      <c r="G181" s="17">
        <v>24525300.48</v>
      </c>
      <c r="H181" s="16">
        <f t="shared" si="16"/>
        <v>1.4336647681690939</v>
      </c>
      <c r="J181" s="13">
        <v>25865535</v>
      </c>
      <c r="K181" s="13">
        <v>36501290.969999999</v>
      </c>
      <c r="L181" s="16">
        <f t="shared" si="17"/>
        <v>3.8116933122330061E-2</v>
      </c>
      <c r="M181" s="15">
        <f t="shared" si="18"/>
        <v>10635755.969999999</v>
      </c>
      <c r="N181" s="16">
        <f t="shared" si="19"/>
        <v>1.4111941226036886</v>
      </c>
      <c r="O181" s="17">
        <v>25865534.950000003</v>
      </c>
      <c r="P181" s="16">
        <f t="shared" si="20"/>
        <v>1.4111941253316316</v>
      </c>
      <c r="R181" s="15"/>
    </row>
    <row r="182" spans="1:18" x14ac:dyDescent="0.2">
      <c r="A182" s="12" t="s">
        <v>364</v>
      </c>
      <c r="B182" s="5" t="s">
        <v>365</v>
      </c>
      <c r="C182" s="13">
        <v>42035594</v>
      </c>
      <c r="D182" s="14">
        <v>63339839.169318892</v>
      </c>
      <c r="E182" s="15">
        <f t="shared" si="14"/>
        <v>21304245.169318892</v>
      </c>
      <c r="F182" s="16">
        <f t="shared" si="15"/>
        <v>1.5068144194493573</v>
      </c>
      <c r="G182" s="17">
        <v>42035594.013680004</v>
      </c>
      <c r="H182" s="16">
        <f t="shared" si="16"/>
        <v>1.5068144189589818</v>
      </c>
      <c r="J182" s="13">
        <v>44179615</v>
      </c>
      <c r="K182" s="13">
        <v>67266744.159999996</v>
      </c>
      <c r="L182" s="16">
        <f t="shared" si="17"/>
        <v>6.1997394407393019E-2</v>
      </c>
      <c r="M182" s="15">
        <f t="shared" si="18"/>
        <v>23087129.159999996</v>
      </c>
      <c r="N182" s="16">
        <f t="shared" si="19"/>
        <v>1.5225742496850641</v>
      </c>
      <c r="O182" s="17">
        <v>44179615.271480002</v>
      </c>
      <c r="P182" s="16">
        <f t="shared" si="20"/>
        <v>1.5225742403289739</v>
      </c>
      <c r="R182" s="15"/>
    </row>
    <row r="183" spans="1:18" x14ac:dyDescent="0.2">
      <c r="A183" s="12" t="s">
        <v>366</v>
      </c>
      <c r="B183" s="5" t="s">
        <v>367</v>
      </c>
      <c r="C183" s="13">
        <v>4431919</v>
      </c>
      <c r="D183" s="14">
        <v>8566473.1999999993</v>
      </c>
      <c r="E183" s="15">
        <f t="shared" si="14"/>
        <v>4134554.1999999993</v>
      </c>
      <c r="F183" s="16">
        <f t="shared" si="15"/>
        <v>1.9329038278903561</v>
      </c>
      <c r="G183" s="17">
        <v>4431918.9769299999</v>
      </c>
      <c r="H183" s="16">
        <f t="shared" si="16"/>
        <v>1.9329038379519325</v>
      </c>
      <c r="J183" s="13">
        <v>4712584</v>
      </c>
      <c r="K183" s="13">
        <v>9011817.0999999996</v>
      </c>
      <c r="L183" s="16">
        <f t="shared" si="17"/>
        <v>5.1986843313768891E-2</v>
      </c>
      <c r="M183" s="15">
        <f t="shared" si="18"/>
        <v>4299233.0999999996</v>
      </c>
      <c r="N183" s="16">
        <f t="shared" si="19"/>
        <v>1.9122878446304616</v>
      </c>
      <c r="O183" s="17">
        <v>4685609.0321299993</v>
      </c>
      <c r="P183" s="16">
        <f t="shared" si="20"/>
        <v>1.9232968517442393</v>
      </c>
      <c r="R183" s="15"/>
    </row>
    <row r="184" spans="1:18" x14ac:dyDescent="0.2">
      <c r="A184" s="12" t="s">
        <v>368</v>
      </c>
      <c r="B184" s="5" t="s">
        <v>369</v>
      </c>
      <c r="C184" s="13">
        <v>75829595</v>
      </c>
      <c r="D184" s="14">
        <v>93058736.325724632</v>
      </c>
      <c r="E184" s="15">
        <f t="shared" si="14"/>
        <v>17229141.325724632</v>
      </c>
      <c r="F184" s="16">
        <f t="shared" si="15"/>
        <v>1.2272086686698596</v>
      </c>
      <c r="G184" s="17">
        <v>70918716.620000005</v>
      </c>
      <c r="H184" s="16">
        <f t="shared" si="16"/>
        <v>1.312188668392807</v>
      </c>
      <c r="J184" s="13">
        <v>78965302</v>
      </c>
      <c r="K184" s="13">
        <v>97967204</v>
      </c>
      <c r="L184" s="16">
        <f t="shared" si="17"/>
        <v>5.2745909390975683E-2</v>
      </c>
      <c r="M184" s="15">
        <f t="shared" si="18"/>
        <v>19001902</v>
      </c>
      <c r="N184" s="16">
        <f t="shared" si="19"/>
        <v>1.2406360960919265</v>
      </c>
      <c r="O184" s="17">
        <v>74633713.99000001</v>
      </c>
      <c r="P184" s="16">
        <f t="shared" si="20"/>
        <v>1.3126400759464603</v>
      </c>
      <c r="R184" s="15"/>
    </row>
    <row r="185" spans="1:18" x14ac:dyDescent="0.2">
      <c r="A185" s="12" t="s">
        <v>370</v>
      </c>
      <c r="B185" s="5" t="s">
        <v>371</v>
      </c>
      <c r="C185" s="13">
        <v>1358393</v>
      </c>
      <c r="D185" s="14">
        <v>2636853.1091200002</v>
      </c>
      <c r="E185" s="15">
        <f t="shared" si="14"/>
        <v>1278460.1091200002</v>
      </c>
      <c r="F185" s="16">
        <f t="shared" si="15"/>
        <v>1.9411562847570623</v>
      </c>
      <c r="G185" s="17">
        <v>1228431.31</v>
      </c>
      <c r="H185" s="16">
        <f t="shared" si="16"/>
        <v>2.1465205971671302</v>
      </c>
      <c r="J185" s="13">
        <v>1466387</v>
      </c>
      <c r="K185" s="13">
        <v>3094856.73</v>
      </c>
      <c r="L185" s="16">
        <f t="shared" si="17"/>
        <v>0.17369326311576372</v>
      </c>
      <c r="M185" s="15">
        <f t="shared" si="18"/>
        <v>1628469.73</v>
      </c>
      <c r="N185" s="16">
        <f t="shared" si="19"/>
        <v>2.110532028720931</v>
      </c>
      <c r="O185" s="17">
        <v>1442294.2199999997</v>
      </c>
      <c r="P185" s="16">
        <f t="shared" si="20"/>
        <v>2.1457873761707238</v>
      </c>
      <c r="R185" s="15"/>
    </row>
    <row r="186" spans="1:18" x14ac:dyDescent="0.2">
      <c r="A186" s="12" t="s">
        <v>372</v>
      </c>
      <c r="B186" s="5" t="s">
        <v>373</v>
      </c>
      <c r="C186" s="13">
        <v>20421920</v>
      </c>
      <c r="D186" s="14">
        <v>27764742.727341264</v>
      </c>
      <c r="E186" s="15">
        <f t="shared" si="14"/>
        <v>7342822.7273412645</v>
      </c>
      <c r="F186" s="16">
        <f t="shared" si="15"/>
        <v>1.3595559441688767</v>
      </c>
      <c r="G186" s="17">
        <v>20421920.32</v>
      </c>
      <c r="H186" s="16">
        <f t="shared" si="16"/>
        <v>1.3595559228653999</v>
      </c>
      <c r="J186" s="13">
        <v>21144660</v>
      </c>
      <c r="K186" s="13">
        <v>28971290.759999998</v>
      </c>
      <c r="L186" s="16">
        <f t="shared" si="17"/>
        <v>4.3456121474181285E-2</v>
      </c>
      <c r="M186" s="15">
        <f t="shared" si="18"/>
        <v>7826630.7599999979</v>
      </c>
      <c r="N186" s="16">
        <f t="shared" si="19"/>
        <v>1.3701469193640379</v>
      </c>
      <c r="O186" s="17">
        <v>21144659.59</v>
      </c>
      <c r="P186" s="16">
        <f t="shared" si="20"/>
        <v>1.3701469459315139</v>
      </c>
      <c r="R186" s="15"/>
    </row>
    <row r="187" spans="1:18" x14ac:dyDescent="0.2">
      <c r="A187" s="12" t="s">
        <v>374</v>
      </c>
      <c r="B187" s="5" t="s">
        <v>375</v>
      </c>
      <c r="C187" s="13">
        <v>87057296</v>
      </c>
      <c r="D187" s="14">
        <v>121906800.30052638</v>
      </c>
      <c r="E187" s="15">
        <f t="shared" si="14"/>
        <v>34849504.300526381</v>
      </c>
      <c r="F187" s="16">
        <f t="shared" si="15"/>
        <v>1.4003053839453776</v>
      </c>
      <c r="G187" s="17">
        <v>80143330.545699999</v>
      </c>
      <c r="H187" s="16">
        <f t="shared" si="16"/>
        <v>1.5211097351514693</v>
      </c>
      <c r="J187" s="13">
        <v>93142031</v>
      </c>
      <c r="K187" s="13">
        <v>130728137.88123706</v>
      </c>
      <c r="L187" s="16">
        <f t="shared" si="17"/>
        <v>7.2361324872477928E-2</v>
      </c>
      <c r="M187" s="15">
        <f t="shared" si="18"/>
        <v>37586106.88123706</v>
      </c>
      <c r="N187" s="16">
        <f t="shared" si="19"/>
        <v>1.4035354015550408</v>
      </c>
      <c r="O187" s="17">
        <v>88070540.975499988</v>
      </c>
      <c r="P187" s="16">
        <f t="shared" si="20"/>
        <v>1.4843571577197854</v>
      </c>
      <c r="R187" s="15"/>
    </row>
    <row r="188" spans="1:18" x14ac:dyDescent="0.2">
      <c r="A188" s="12" t="s">
        <v>376</v>
      </c>
      <c r="B188" s="5" t="s">
        <v>377</v>
      </c>
      <c r="C188" s="13"/>
      <c r="D188" s="14"/>
      <c r="E188" s="15"/>
      <c r="F188" s="16"/>
      <c r="G188" s="17"/>
      <c r="H188" s="16"/>
      <c r="J188" s="13"/>
      <c r="K188" s="13"/>
      <c r="L188" s="16"/>
      <c r="M188" s="15"/>
      <c r="N188" s="16"/>
      <c r="O188" s="17"/>
      <c r="P188" s="16"/>
      <c r="R188" s="15"/>
    </row>
    <row r="189" spans="1:18" x14ac:dyDescent="0.2">
      <c r="A189" s="12" t="s">
        <v>378</v>
      </c>
      <c r="B189" s="5" t="s">
        <v>379</v>
      </c>
      <c r="C189" s="13">
        <v>13722844</v>
      </c>
      <c r="D189" s="14">
        <v>26863695.699999999</v>
      </c>
      <c r="E189" s="15">
        <f t="shared" si="14"/>
        <v>13140851.699999999</v>
      </c>
      <c r="F189" s="16">
        <f t="shared" si="15"/>
        <v>1.9575895273603634</v>
      </c>
      <c r="G189" s="17">
        <v>13166912.13026</v>
      </c>
      <c r="H189" s="16">
        <f t="shared" si="16"/>
        <v>2.0402426502309723</v>
      </c>
      <c r="J189" s="13">
        <v>14579611</v>
      </c>
      <c r="K189" s="13">
        <v>27940104.600000001</v>
      </c>
      <c r="L189" s="16">
        <f t="shared" si="17"/>
        <v>4.0069278330903749E-2</v>
      </c>
      <c r="M189" s="15">
        <f t="shared" si="18"/>
        <v>13360493.600000001</v>
      </c>
      <c r="N189" s="16">
        <f t="shared" si="19"/>
        <v>1.9163820351585512</v>
      </c>
      <c r="O189" s="17">
        <v>14230837.126399998</v>
      </c>
      <c r="P189" s="16">
        <f t="shared" si="20"/>
        <v>1.9633493343949235</v>
      </c>
      <c r="R189" s="15"/>
    </row>
    <row r="190" spans="1:18" x14ac:dyDescent="0.2">
      <c r="A190" s="12" t="s">
        <v>380</v>
      </c>
      <c r="B190" s="5" t="s">
        <v>381</v>
      </c>
      <c r="C190" s="13">
        <v>34733983</v>
      </c>
      <c r="D190" s="14">
        <v>35155967.036675319</v>
      </c>
      <c r="E190" s="15">
        <f t="shared" si="14"/>
        <v>421984.03667531908</v>
      </c>
      <c r="F190" s="16">
        <f t="shared" si="15"/>
        <v>1.0121490252550454</v>
      </c>
      <c r="G190" s="17">
        <v>34733982.75</v>
      </c>
      <c r="H190" s="16">
        <f t="shared" si="16"/>
        <v>1.0121490325400511</v>
      </c>
      <c r="J190" s="13">
        <v>38095221</v>
      </c>
      <c r="K190" s="13">
        <v>38753958.069999993</v>
      </c>
      <c r="L190" s="16">
        <f t="shared" si="17"/>
        <v>0.10234367979612641</v>
      </c>
      <c r="M190" s="15">
        <f t="shared" si="18"/>
        <v>658737.06999999285</v>
      </c>
      <c r="N190" s="16">
        <f t="shared" si="19"/>
        <v>1.0172918558472202</v>
      </c>
      <c r="O190" s="17">
        <v>38095220.899999999</v>
      </c>
      <c r="P190" s="16">
        <f t="shared" si="20"/>
        <v>1.0172918585176125</v>
      </c>
      <c r="R190" s="15"/>
    </row>
    <row r="191" spans="1:18" x14ac:dyDescent="0.2">
      <c r="A191" s="12" t="s">
        <v>382</v>
      </c>
      <c r="B191" s="5" t="s">
        <v>383</v>
      </c>
      <c r="C191" s="13">
        <v>24351461</v>
      </c>
      <c r="D191" s="14">
        <v>28737910.617188815</v>
      </c>
      <c r="E191" s="15">
        <f t="shared" si="14"/>
        <v>4386449.617188815</v>
      </c>
      <c r="F191" s="16">
        <f t="shared" si="15"/>
        <v>1.1801308602054232</v>
      </c>
      <c r="G191" s="17">
        <v>24351460.98</v>
      </c>
      <c r="H191" s="16">
        <f t="shared" si="16"/>
        <v>1.1801308611746717</v>
      </c>
      <c r="J191" s="13">
        <v>25928070</v>
      </c>
      <c r="K191" s="13">
        <v>30412409.101000004</v>
      </c>
      <c r="L191" s="16">
        <f t="shared" si="17"/>
        <v>5.8267927203087336E-2</v>
      </c>
      <c r="M191" s="15">
        <f t="shared" si="18"/>
        <v>4484339.1010000035</v>
      </c>
      <c r="N191" s="16">
        <f t="shared" si="19"/>
        <v>1.1729530621060498</v>
      </c>
      <c r="O191" s="17">
        <v>25928069.819999997</v>
      </c>
      <c r="P191" s="16">
        <f t="shared" si="20"/>
        <v>1.1729530702490221</v>
      </c>
      <c r="R191" s="15"/>
    </row>
    <row r="192" spans="1:18" x14ac:dyDescent="0.2">
      <c r="A192" s="12" t="s">
        <v>384</v>
      </c>
      <c r="B192" s="5" t="s">
        <v>385</v>
      </c>
      <c r="C192" s="13">
        <v>483882872</v>
      </c>
      <c r="D192" s="14">
        <v>483882870.18959534</v>
      </c>
      <c r="E192" s="15">
        <f t="shared" si="14"/>
        <v>-1.8104046583175659</v>
      </c>
      <c r="F192" s="16">
        <f t="shared" si="15"/>
        <v>0.99999999625858904</v>
      </c>
      <c r="G192" s="17">
        <v>483882872.07999998</v>
      </c>
      <c r="H192" s="16">
        <f t="shared" si="16"/>
        <v>0.99999999609325985</v>
      </c>
      <c r="J192" s="13">
        <v>525763854.81040466</v>
      </c>
      <c r="K192" s="13">
        <v>525363170.34394085</v>
      </c>
      <c r="L192" s="16">
        <f t="shared" si="17"/>
        <v>8.5723844983585942E-2</v>
      </c>
      <c r="M192" s="15">
        <f t="shared" si="18"/>
        <v>-400684.46646380424</v>
      </c>
      <c r="N192" s="16">
        <f t="shared" si="19"/>
        <v>0.99923790031817938</v>
      </c>
      <c r="O192" s="17">
        <v>525763852.88000005</v>
      </c>
      <c r="P192" s="16">
        <f t="shared" si="20"/>
        <v>0.9992379039870003</v>
      </c>
      <c r="R192" s="15"/>
    </row>
    <row r="193" spans="1:18" x14ac:dyDescent="0.2">
      <c r="A193" s="12" t="s">
        <v>386</v>
      </c>
      <c r="B193" s="5" t="s">
        <v>387</v>
      </c>
      <c r="C193" s="13">
        <v>29345841</v>
      </c>
      <c r="D193" s="14">
        <v>43477528.38257727</v>
      </c>
      <c r="E193" s="15">
        <f t="shared" si="14"/>
        <v>14131687.38257727</v>
      </c>
      <c r="F193" s="16">
        <f t="shared" si="15"/>
        <v>1.4815567351631622</v>
      </c>
      <c r="G193" s="17">
        <v>29345841.3928</v>
      </c>
      <c r="H193" s="16">
        <f t="shared" si="16"/>
        <v>1.4815567153322269</v>
      </c>
      <c r="J193" s="13">
        <v>32165600</v>
      </c>
      <c r="K193" s="13">
        <v>46563877.020000003</v>
      </c>
      <c r="L193" s="16">
        <f t="shared" si="17"/>
        <v>7.098721459657592E-2</v>
      </c>
      <c r="M193" s="15">
        <f t="shared" si="18"/>
        <v>14398277.020000003</v>
      </c>
      <c r="N193" s="16">
        <f t="shared" si="19"/>
        <v>1.447629673315592</v>
      </c>
      <c r="O193" s="17">
        <v>32165599.711240005</v>
      </c>
      <c r="P193" s="16">
        <f t="shared" si="20"/>
        <v>1.4476296863113869</v>
      </c>
      <c r="R193" s="15"/>
    </row>
    <row r="194" spans="1:18" x14ac:dyDescent="0.2">
      <c r="A194" s="12" t="s">
        <v>388</v>
      </c>
      <c r="B194" s="5" t="s">
        <v>389</v>
      </c>
      <c r="C194" s="13">
        <v>50610298</v>
      </c>
      <c r="D194" s="14">
        <v>61914170.189171582</v>
      </c>
      <c r="E194" s="15">
        <f t="shared" si="14"/>
        <v>11303872.189171582</v>
      </c>
      <c r="F194" s="16">
        <f t="shared" si="15"/>
        <v>1.2233512276329925</v>
      </c>
      <c r="G194" s="17">
        <v>50610297.858939998</v>
      </c>
      <c r="H194" s="16">
        <f t="shared" si="16"/>
        <v>1.2233512310426924</v>
      </c>
      <c r="J194" s="13">
        <v>56987020</v>
      </c>
      <c r="K194" s="13">
        <v>67151837.599999994</v>
      </c>
      <c r="L194" s="16">
        <f t="shared" si="17"/>
        <v>8.4595616719489661E-2</v>
      </c>
      <c r="M194" s="15">
        <f t="shared" si="18"/>
        <v>10164817.599999994</v>
      </c>
      <c r="N194" s="16">
        <f t="shared" si="19"/>
        <v>1.1783707517957598</v>
      </c>
      <c r="O194" s="17">
        <v>56987020.295979992</v>
      </c>
      <c r="P194" s="16">
        <f t="shared" si="20"/>
        <v>1.178370745675521</v>
      </c>
      <c r="R194" s="15"/>
    </row>
    <row r="195" spans="1:18" x14ac:dyDescent="0.2">
      <c r="A195" s="12" t="s">
        <v>390</v>
      </c>
      <c r="B195" s="5" t="s">
        <v>391</v>
      </c>
      <c r="C195" s="13">
        <v>9620722</v>
      </c>
      <c r="D195" s="14">
        <v>14348077.92</v>
      </c>
      <c r="E195" s="15">
        <f t="shared" si="14"/>
        <v>4727355.92</v>
      </c>
      <c r="F195" s="16">
        <f t="shared" si="15"/>
        <v>1.4913722608344779</v>
      </c>
      <c r="G195" s="17">
        <v>9620721.5299999993</v>
      </c>
      <c r="H195" s="16">
        <f t="shared" si="16"/>
        <v>1.4913723336923153</v>
      </c>
      <c r="J195" s="13">
        <v>10737440</v>
      </c>
      <c r="K195" s="13">
        <v>15096740.4</v>
      </c>
      <c r="L195" s="16">
        <f t="shared" si="17"/>
        <v>5.2178590343200507E-2</v>
      </c>
      <c r="M195" s="15">
        <f t="shared" si="18"/>
        <v>4359300.4000000004</v>
      </c>
      <c r="N195" s="16">
        <f t="shared" si="19"/>
        <v>1.4059906644414311</v>
      </c>
      <c r="O195" s="17">
        <v>10737439.589999998</v>
      </c>
      <c r="P195" s="16">
        <f t="shared" si="20"/>
        <v>1.4059907181279894</v>
      </c>
      <c r="R195" s="15"/>
    </row>
    <row r="196" spans="1:18" x14ac:dyDescent="0.2">
      <c r="A196" s="12" t="s">
        <v>392</v>
      </c>
      <c r="B196" s="5" t="s">
        <v>393</v>
      </c>
      <c r="C196" s="13">
        <v>27102527</v>
      </c>
      <c r="D196" s="14">
        <v>48697792.52471111</v>
      </c>
      <c r="E196" s="15">
        <f t="shared" si="14"/>
        <v>21595265.52471111</v>
      </c>
      <c r="F196" s="16">
        <f t="shared" si="15"/>
        <v>1.7967989672959688</v>
      </c>
      <c r="G196" s="17">
        <v>26839555.449999999</v>
      </c>
      <c r="H196" s="16">
        <f t="shared" si="16"/>
        <v>1.814403841950039</v>
      </c>
      <c r="J196" s="13">
        <v>28628096</v>
      </c>
      <c r="K196" s="13">
        <v>51178113.5</v>
      </c>
      <c r="L196" s="16">
        <f t="shared" si="17"/>
        <v>5.0932924198366515E-2</v>
      </c>
      <c r="M196" s="15">
        <f t="shared" si="18"/>
        <v>22550017.5</v>
      </c>
      <c r="N196" s="16">
        <f t="shared" si="19"/>
        <v>1.7876883429481305</v>
      </c>
      <c r="O196" s="17">
        <v>28628096.43</v>
      </c>
      <c r="P196" s="16">
        <f t="shared" si="20"/>
        <v>1.7876883160966774</v>
      </c>
      <c r="R196" s="15"/>
    </row>
    <row r="197" spans="1:18" x14ac:dyDescent="0.2">
      <c r="A197" s="12" t="s">
        <v>394</v>
      </c>
      <c r="B197" s="5" t="s">
        <v>395</v>
      </c>
      <c r="C197" s="13">
        <v>2462093</v>
      </c>
      <c r="D197" s="14">
        <v>3686761.8218462607</v>
      </c>
      <c r="E197" s="15">
        <f t="shared" si="14"/>
        <v>1224668.8218462607</v>
      </c>
      <c r="F197" s="16">
        <f t="shared" si="15"/>
        <v>1.4974096518069222</v>
      </c>
      <c r="G197" s="17">
        <v>2091284.38</v>
      </c>
      <c r="H197" s="16">
        <f t="shared" si="16"/>
        <v>1.7629174956331195</v>
      </c>
      <c r="J197" s="13">
        <v>2451309</v>
      </c>
      <c r="K197" s="13">
        <v>4175983.0870000003</v>
      </c>
      <c r="L197" s="16">
        <f t="shared" si="17"/>
        <v>0.13269673735222387</v>
      </c>
      <c r="M197" s="15">
        <f t="shared" si="18"/>
        <v>1724674.0870000003</v>
      </c>
      <c r="N197" s="16">
        <f t="shared" si="19"/>
        <v>1.7035726980972208</v>
      </c>
      <c r="O197" s="17">
        <v>1946645.5199999998</v>
      </c>
      <c r="P197" s="16">
        <f t="shared" si="20"/>
        <v>2.1452200948224003</v>
      </c>
      <c r="R197" s="15"/>
    </row>
    <row r="198" spans="1:18" x14ac:dyDescent="0.2">
      <c r="A198" s="12" t="s">
        <v>396</v>
      </c>
      <c r="B198" s="5" t="s">
        <v>397</v>
      </c>
      <c r="C198" s="13">
        <v>17221194</v>
      </c>
      <c r="D198" s="14">
        <v>21409153.096224703</v>
      </c>
      <c r="E198" s="15">
        <f t="shared" si="14"/>
        <v>4187959.0962247029</v>
      </c>
      <c r="F198" s="16">
        <f t="shared" si="15"/>
        <v>1.2431863374992873</v>
      </c>
      <c r="G198" s="17">
        <v>14448148.279999999</v>
      </c>
      <c r="H198" s="16">
        <f t="shared" si="16"/>
        <v>1.4817921771927374</v>
      </c>
      <c r="J198" s="13">
        <v>18420093</v>
      </c>
      <c r="K198" s="13">
        <v>22904090.399999999</v>
      </c>
      <c r="L198" s="16">
        <f t="shared" si="17"/>
        <v>6.9827017306859904E-2</v>
      </c>
      <c r="M198" s="15">
        <f t="shared" si="18"/>
        <v>4483997.3999999985</v>
      </c>
      <c r="N198" s="16">
        <f t="shared" si="19"/>
        <v>1.2434296830097438</v>
      </c>
      <c r="O198" s="17">
        <v>16076441.029999997</v>
      </c>
      <c r="P198" s="16">
        <f t="shared" si="20"/>
        <v>1.4246990585328576</v>
      </c>
      <c r="R198" s="15"/>
    </row>
    <row r="199" spans="1:18" x14ac:dyDescent="0.2">
      <c r="A199" s="12" t="s">
        <v>398</v>
      </c>
      <c r="B199" s="5" t="s">
        <v>399</v>
      </c>
      <c r="C199" s="13">
        <v>24718648</v>
      </c>
      <c r="D199" s="14">
        <v>35629576.446510881</v>
      </c>
      <c r="E199" s="15">
        <f t="shared" si="14"/>
        <v>10910928.446510881</v>
      </c>
      <c r="F199" s="16">
        <f t="shared" si="15"/>
        <v>1.441404742140868</v>
      </c>
      <c r="G199" s="17">
        <v>24578055.190000001</v>
      </c>
      <c r="H199" s="16">
        <f t="shared" si="16"/>
        <v>1.4496499487480758</v>
      </c>
      <c r="J199" s="13">
        <v>26012947</v>
      </c>
      <c r="K199" s="13">
        <v>35486319.911898851</v>
      </c>
      <c r="L199" s="16">
        <f t="shared" si="17"/>
        <v>-4.0207195509914225E-3</v>
      </c>
      <c r="M199" s="15">
        <f t="shared" si="18"/>
        <v>9473372.9118988514</v>
      </c>
      <c r="N199" s="16">
        <f t="shared" si="19"/>
        <v>1.3641791494019824</v>
      </c>
      <c r="O199" s="17">
        <v>26012947.399999999</v>
      </c>
      <c r="P199" s="16">
        <f t="shared" si="20"/>
        <v>1.3641791284250571</v>
      </c>
      <c r="R199" s="15"/>
    </row>
    <row r="200" spans="1:18" x14ac:dyDescent="0.2">
      <c r="A200" s="12" t="s">
        <v>400</v>
      </c>
      <c r="B200" s="5" t="s">
        <v>401</v>
      </c>
      <c r="C200" s="13">
        <v>25270426</v>
      </c>
      <c r="D200" s="14">
        <v>28323289.490499787</v>
      </c>
      <c r="E200" s="15">
        <f t="shared" si="14"/>
        <v>3052863.490499787</v>
      </c>
      <c r="F200" s="16">
        <f t="shared" si="15"/>
        <v>1.1208077572772135</v>
      </c>
      <c r="G200" s="17">
        <v>25270425.829999998</v>
      </c>
      <c r="H200" s="16">
        <f t="shared" si="16"/>
        <v>1.1208077648171466</v>
      </c>
      <c r="J200" s="13">
        <v>26694463</v>
      </c>
      <c r="K200" s="13">
        <v>30308013.631999999</v>
      </c>
      <c r="L200" s="16">
        <f t="shared" si="17"/>
        <v>7.0073927753551701E-2</v>
      </c>
      <c r="M200" s="15">
        <f t="shared" si="18"/>
        <v>3613550.6319999993</v>
      </c>
      <c r="N200" s="16">
        <f t="shared" si="19"/>
        <v>1.135367047166298</v>
      </c>
      <c r="O200" s="17">
        <v>26694462.580000002</v>
      </c>
      <c r="P200" s="16">
        <f t="shared" si="20"/>
        <v>1.1353670650297092</v>
      </c>
      <c r="R200" s="15"/>
    </row>
    <row r="201" spans="1:18" x14ac:dyDescent="0.2">
      <c r="A201" s="12" t="s">
        <v>402</v>
      </c>
      <c r="B201" s="5" t="s">
        <v>403</v>
      </c>
      <c r="C201" s="13">
        <v>118729148</v>
      </c>
      <c r="D201" s="14">
        <v>121281055.93011531</v>
      </c>
      <c r="E201" s="15">
        <f t="shared" si="14"/>
        <v>2551907.9301153123</v>
      </c>
      <c r="F201" s="16">
        <f t="shared" si="15"/>
        <v>1.0214935251629642</v>
      </c>
      <c r="G201" s="17">
        <v>118729147.73</v>
      </c>
      <c r="H201" s="16">
        <f t="shared" si="16"/>
        <v>1.0214935274859258</v>
      </c>
      <c r="J201" s="13">
        <v>131396476</v>
      </c>
      <c r="K201" s="13">
        <v>136381883.38</v>
      </c>
      <c r="L201" s="16">
        <f t="shared" si="17"/>
        <v>0.12451101562461739</v>
      </c>
      <c r="M201" s="15">
        <f t="shared" si="18"/>
        <v>4985407.3799999952</v>
      </c>
      <c r="N201" s="16">
        <f t="shared" si="19"/>
        <v>1.0379417129877972</v>
      </c>
      <c r="O201" s="17">
        <v>131396476.31</v>
      </c>
      <c r="P201" s="16">
        <f t="shared" si="20"/>
        <v>1.0379417105390107</v>
      </c>
      <c r="R201" s="15"/>
    </row>
    <row r="202" spans="1:18" x14ac:dyDescent="0.2">
      <c r="A202" s="12" t="s">
        <v>404</v>
      </c>
      <c r="B202" s="5" t="s">
        <v>405</v>
      </c>
      <c r="C202" s="13">
        <v>44491629</v>
      </c>
      <c r="D202" s="14">
        <v>62215382.866247289</v>
      </c>
      <c r="E202" s="15">
        <f t="shared" ref="E202:E265" si="21">D202-C202</f>
        <v>17723753.866247289</v>
      </c>
      <c r="F202" s="16">
        <f t="shared" ref="F202:F265" si="22">D202/C202</f>
        <v>1.3983615404652252</v>
      </c>
      <c r="G202" s="17">
        <v>38546581.100000001</v>
      </c>
      <c r="H202" s="16">
        <f t="shared" ref="H202:H265" si="23">D202/G202</f>
        <v>1.6140311563519516</v>
      </c>
      <c r="J202" s="13">
        <v>46367537</v>
      </c>
      <c r="K202" s="13">
        <v>64053519.697090045</v>
      </c>
      <c r="L202" s="16">
        <f t="shared" ref="L202:L265" si="24">(K202-D202)/D202</f>
        <v>2.954473228581497E-2</v>
      </c>
      <c r="M202" s="15">
        <f t="shared" ref="M202:M265" si="25">K202-J202</f>
        <v>17685982.697090045</v>
      </c>
      <c r="N202" s="16">
        <f t="shared" ref="N202:N265" si="26">K202/J202</f>
        <v>1.381430281644894</v>
      </c>
      <c r="O202" s="17">
        <v>41191248.019999996</v>
      </c>
      <c r="P202" s="16">
        <f t="shared" ref="P202:P265" si="27">K202/O202</f>
        <v>1.5550274093659289</v>
      </c>
      <c r="R202" s="15"/>
    </row>
    <row r="203" spans="1:18" x14ac:dyDescent="0.2">
      <c r="A203" s="12" t="s">
        <v>406</v>
      </c>
      <c r="B203" s="5" t="s">
        <v>407</v>
      </c>
      <c r="C203" s="13">
        <v>4872086</v>
      </c>
      <c r="D203" s="14">
        <v>10974564.522700001</v>
      </c>
      <c r="E203" s="15">
        <f t="shared" si="21"/>
        <v>6102478.5227000006</v>
      </c>
      <c r="F203" s="16">
        <f t="shared" si="22"/>
        <v>2.2525391634507272</v>
      </c>
      <c r="G203" s="17">
        <v>4872085.7</v>
      </c>
      <c r="H203" s="16">
        <f t="shared" si="23"/>
        <v>2.2525393021514382</v>
      </c>
      <c r="J203" s="13">
        <v>5475942</v>
      </c>
      <c r="K203" s="13">
        <v>11608583.010903999</v>
      </c>
      <c r="L203" s="16">
        <f t="shared" si="24"/>
        <v>5.7771630654918707E-2</v>
      </c>
      <c r="M203" s="15">
        <f t="shared" si="25"/>
        <v>6132641.0109039992</v>
      </c>
      <c r="N203" s="16">
        <f t="shared" si="26"/>
        <v>2.1199243912561525</v>
      </c>
      <c r="O203" s="17">
        <v>5475942.1799999988</v>
      </c>
      <c r="P203" s="16">
        <f t="shared" si="27"/>
        <v>2.1199243215720007</v>
      </c>
      <c r="R203" s="15"/>
    </row>
    <row r="204" spans="1:18" x14ac:dyDescent="0.2">
      <c r="A204" s="12" t="s">
        <v>408</v>
      </c>
      <c r="B204" s="5" t="s">
        <v>409</v>
      </c>
      <c r="C204" s="13">
        <v>6327129</v>
      </c>
      <c r="D204" s="14">
        <v>11323553</v>
      </c>
      <c r="E204" s="15">
        <f t="shared" si="21"/>
        <v>4996424</v>
      </c>
      <c r="F204" s="16">
        <f t="shared" si="22"/>
        <v>1.7896826506935453</v>
      </c>
      <c r="G204" s="17">
        <v>6327129.1521899998</v>
      </c>
      <c r="H204" s="16">
        <f t="shared" si="23"/>
        <v>1.7896826076453007</v>
      </c>
      <c r="J204" s="13">
        <v>6737747</v>
      </c>
      <c r="K204" s="13">
        <v>12714404</v>
      </c>
      <c r="L204" s="16">
        <f t="shared" si="24"/>
        <v>0.12282814413461923</v>
      </c>
      <c r="M204" s="15">
        <f t="shared" si="25"/>
        <v>5976657</v>
      </c>
      <c r="N204" s="16">
        <f t="shared" si="26"/>
        <v>1.8870408758298582</v>
      </c>
      <c r="O204" s="17">
        <v>6737747.4920000006</v>
      </c>
      <c r="P204" s="16">
        <f t="shared" si="27"/>
        <v>1.8870407380354228</v>
      </c>
      <c r="R204" s="15"/>
    </row>
    <row r="205" spans="1:18" x14ac:dyDescent="0.2">
      <c r="A205" s="12" t="s">
        <v>410</v>
      </c>
      <c r="B205" s="5" t="s">
        <v>411</v>
      </c>
      <c r="C205" s="13">
        <v>2331772</v>
      </c>
      <c r="D205" s="14">
        <v>6592061.9194</v>
      </c>
      <c r="E205" s="15">
        <f t="shared" si="21"/>
        <v>4260289.9194</v>
      </c>
      <c r="F205" s="16">
        <f t="shared" si="22"/>
        <v>2.8270611017715281</v>
      </c>
      <c r="G205" s="17">
        <v>2317885.77</v>
      </c>
      <c r="H205" s="16">
        <f t="shared" si="23"/>
        <v>2.8439977520548823</v>
      </c>
      <c r="J205" s="13">
        <v>2327812</v>
      </c>
      <c r="K205" s="13">
        <v>7050094.2300000004</v>
      </c>
      <c r="L205" s="16">
        <f t="shared" si="24"/>
        <v>6.9482404170391934E-2</v>
      </c>
      <c r="M205" s="15">
        <f t="shared" si="25"/>
        <v>4722282.2300000004</v>
      </c>
      <c r="N205" s="16">
        <f t="shared" si="26"/>
        <v>3.0286355728039895</v>
      </c>
      <c r="O205" s="17">
        <v>2300504.7399999998</v>
      </c>
      <c r="P205" s="16">
        <f t="shared" si="27"/>
        <v>3.0645858308468434</v>
      </c>
      <c r="R205" s="15"/>
    </row>
    <row r="206" spans="1:18" x14ac:dyDescent="0.2">
      <c r="A206" s="12" t="s">
        <v>412</v>
      </c>
      <c r="B206" s="5" t="s">
        <v>413</v>
      </c>
      <c r="C206" s="13">
        <v>21059628</v>
      </c>
      <c r="D206" s="14">
        <v>26767348.677581999</v>
      </c>
      <c r="E206" s="15">
        <f t="shared" si="21"/>
        <v>5707720.6775819995</v>
      </c>
      <c r="F206" s="16">
        <f t="shared" si="22"/>
        <v>1.2710266618945976</v>
      </c>
      <c r="G206" s="17">
        <v>20161771.899999999</v>
      </c>
      <c r="H206" s="16">
        <f t="shared" si="23"/>
        <v>1.3276287823483413</v>
      </c>
      <c r="J206" s="13">
        <v>21616591</v>
      </c>
      <c r="K206" s="13">
        <v>27799370.699999999</v>
      </c>
      <c r="L206" s="16">
        <f t="shared" si="24"/>
        <v>3.8555257558337545E-2</v>
      </c>
      <c r="M206" s="15">
        <f t="shared" si="25"/>
        <v>6182779.6999999993</v>
      </c>
      <c r="N206" s="16">
        <f t="shared" si="26"/>
        <v>1.2860201083510345</v>
      </c>
      <c r="O206" s="17">
        <v>21286361.979999997</v>
      </c>
      <c r="P206" s="16">
        <f t="shared" si="27"/>
        <v>1.3059709651710059</v>
      </c>
      <c r="R206" s="15"/>
    </row>
    <row r="207" spans="1:18" x14ac:dyDescent="0.2">
      <c r="A207" s="12" t="s">
        <v>414</v>
      </c>
      <c r="B207" s="5" t="s">
        <v>415</v>
      </c>
      <c r="C207" s="13">
        <v>23541922</v>
      </c>
      <c r="D207" s="14">
        <v>27936618.670429673</v>
      </c>
      <c r="E207" s="15">
        <f t="shared" si="21"/>
        <v>4394696.670429673</v>
      </c>
      <c r="F207" s="16">
        <f t="shared" si="22"/>
        <v>1.1866753560066028</v>
      </c>
      <c r="G207" s="17">
        <v>20484522.960000001</v>
      </c>
      <c r="H207" s="16">
        <f t="shared" si="23"/>
        <v>1.3637915183566311</v>
      </c>
      <c r="J207" s="13">
        <v>24572198</v>
      </c>
      <c r="K207" s="13">
        <v>28962819</v>
      </c>
      <c r="L207" s="16">
        <f t="shared" si="24"/>
        <v>3.6733161649821947E-2</v>
      </c>
      <c r="M207" s="15">
        <f t="shared" si="25"/>
        <v>4390621</v>
      </c>
      <c r="N207" s="16">
        <f t="shared" si="26"/>
        <v>1.1786824686989743</v>
      </c>
      <c r="O207" s="17">
        <v>22214657.669999998</v>
      </c>
      <c r="P207" s="16">
        <f t="shared" si="27"/>
        <v>1.3037706648576053</v>
      </c>
      <c r="R207" s="15"/>
    </row>
    <row r="208" spans="1:18" x14ac:dyDescent="0.2">
      <c r="A208" s="12" t="s">
        <v>416</v>
      </c>
      <c r="B208" s="5" t="s">
        <v>417</v>
      </c>
      <c r="C208" s="13">
        <v>40977611</v>
      </c>
      <c r="D208" s="14">
        <v>61402842.82332433</v>
      </c>
      <c r="E208" s="15">
        <f t="shared" si="21"/>
        <v>20425231.82332433</v>
      </c>
      <c r="F208" s="16">
        <f t="shared" si="22"/>
        <v>1.4984485753287162</v>
      </c>
      <c r="G208" s="17">
        <v>40977611.282849997</v>
      </c>
      <c r="H208" s="16">
        <f t="shared" si="23"/>
        <v>1.4984485649856005</v>
      </c>
      <c r="J208" s="13">
        <v>43061535</v>
      </c>
      <c r="K208" s="13">
        <v>62633090.399999999</v>
      </c>
      <c r="L208" s="16">
        <f t="shared" si="24"/>
        <v>2.0035677830348753E-2</v>
      </c>
      <c r="M208" s="15">
        <f t="shared" si="25"/>
        <v>19571555.399999999</v>
      </c>
      <c r="N208" s="16">
        <f t="shared" si="26"/>
        <v>1.454502037607345</v>
      </c>
      <c r="O208" s="17">
        <v>43061534.5506</v>
      </c>
      <c r="P208" s="16">
        <f t="shared" si="27"/>
        <v>1.45450205278686</v>
      </c>
      <c r="R208" s="15"/>
    </row>
    <row r="209" spans="1:18" x14ac:dyDescent="0.2">
      <c r="A209" s="12" t="s">
        <v>418</v>
      </c>
      <c r="B209" s="5" t="s">
        <v>419</v>
      </c>
      <c r="C209" s="13">
        <v>1787636</v>
      </c>
      <c r="D209" s="14">
        <v>2265527.9959745985</v>
      </c>
      <c r="E209" s="15">
        <f t="shared" si="21"/>
        <v>477891.99597459845</v>
      </c>
      <c r="F209" s="16">
        <f t="shared" si="22"/>
        <v>1.2673318259279844</v>
      </c>
      <c r="G209" s="17">
        <v>1787635.85</v>
      </c>
      <c r="H209" s="16">
        <f t="shared" si="23"/>
        <v>1.2673319322694263</v>
      </c>
      <c r="J209" s="13">
        <v>1744156</v>
      </c>
      <c r="K209" s="13">
        <v>2293550.5</v>
      </c>
      <c r="L209" s="16">
        <f t="shared" si="24"/>
        <v>1.2369083090207702E-2</v>
      </c>
      <c r="M209" s="15">
        <f t="shared" si="25"/>
        <v>549394.5</v>
      </c>
      <c r="N209" s="16">
        <f t="shared" si="26"/>
        <v>1.3149916062554037</v>
      </c>
      <c r="O209" s="17">
        <v>1628374.74</v>
      </c>
      <c r="P209" s="16">
        <f t="shared" si="27"/>
        <v>1.4084905910539978</v>
      </c>
      <c r="R209" s="15"/>
    </row>
    <row r="210" spans="1:18" x14ac:dyDescent="0.2">
      <c r="A210" s="12" t="s">
        <v>420</v>
      </c>
      <c r="B210" s="5" t="s">
        <v>421</v>
      </c>
      <c r="C210" s="13">
        <v>43436142</v>
      </c>
      <c r="D210" s="14">
        <v>62098312.71728228</v>
      </c>
      <c r="E210" s="15">
        <f t="shared" si="21"/>
        <v>18662170.71728228</v>
      </c>
      <c r="F210" s="16">
        <f t="shared" si="22"/>
        <v>1.429646139320621</v>
      </c>
      <c r="G210" s="17">
        <v>43228473.531800002</v>
      </c>
      <c r="H210" s="16">
        <f t="shared" si="23"/>
        <v>1.436514122378185</v>
      </c>
      <c r="J210" s="13">
        <v>47191403</v>
      </c>
      <c r="K210" s="13">
        <v>63835007</v>
      </c>
      <c r="L210" s="16">
        <f t="shared" si="24"/>
        <v>2.7966851380076044E-2</v>
      </c>
      <c r="M210" s="15">
        <f t="shared" si="25"/>
        <v>16643604</v>
      </c>
      <c r="N210" s="16">
        <f t="shared" si="26"/>
        <v>1.3526829664292879</v>
      </c>
      <c r="O210" s="17">
        <v>47191402.9124</v>
      </c>
      <c r="P210" s="16">
        <f t="shared" si="27"/>
        <v>1.3526829689402333</v>
      </c>
      <c r="R210" s="15"/>
    </row>
    <row r="211" spans="1:18" x14ac:dyDescent="0.2">
      <c r="A211" s="12" t="s">
        <v>422</v>
      </c>
      <c r="B211" s="5" t="s">
        <v>423</v>
      </c>
      <c r="C211" s="13">
        <v>87977903</v>
      </c>
      <c r="D211" s="14">
        <v>126905405.22579084</v>
      </c>
      <c r="E211" s="15">
        <f t="shared" si="21"/>
        <v>38927502.225790843</v>
      </c>
      <c r="F211" s="16">
        <f t="shared" si="22"/>
        <v>1.4424690848313451</v>
      </c>
      <c r="G211" s="17">
        <v>87977903.347709998</v>
      </c>
      <c r="H211" s="16">
        <f t="shared" si="23"/>
        <v>1.4424690791303576</v>
      </c>
      <c r="J211" s="13">
        <v>98129290</v>
      </c>
      <c r="K211" s="13">
        <v>127577860.92131902</v>
      </c>
      <c r="L211" s="16">
        <f t="shared" si="24"/>
        <v>5.2988735533505624E-3</v>
      </c>
      <c r="M211" s="15">
        <f t="shared" si="25"/>
        <v>29448570.921319023</v>
      </c>
      <c r="N211" s="16">
        <f t="shared" si="26"/>
        <v>1.3000997043932452</v>
      </c>
      <c r="O211" s="17">
        <v>98129290.060850009</v>
      </c>
      <c r="P211" s="16">
        <f t="shared" si="27"/>
        <v>1.3000997035870527</v>
      </c>
      <c r="R211" s="15"/>
    </row>
    <row r="212" spans="1:18" x14ac:dyDescent="0.2">
      <c r="A212" s="12" t="s">
        <v>424</v>
      </c>
      <c r="B212" s="5" t="s">
        <v>425</v>
      </c>
      <c r="C212" s="13"/>
      <c r="D212" s="14"/>
      <c r="E212" s="15"/>
      <c r="F212" s="16"/>
      <c r="G212" s="17"/>
      <c r="H212" s="16"/>
      <c r="J212" s="13"/>
      <c r="K212" s="13"/>
      <c r="L212" s="16"/>
      <c r="M212" s="15"/>
      <c r="N212" s="16"/>
      <c r="O212" s="17"/>
      <c r="P212" s="16"/>
      <c r="R212" s="15"/>
    </row>
    <row r="213" spans="1:18" x14ac:dyDescent="0.2">
      <c r="A213" s="12" t="s">
        <v>426</v>
      </c>
      <c r="B213" s="5" t="s">
        <v>427</v>
      </c>
      <c r="C213" s="13">
        <v>34329630</v>
      </c>
      <c r="D213" s="14">
        <v>42384396.609191261</v>
      </c>
      <c r="E213" s="15">
        <f t="shared" si="21"/>
        <v>8054766.6091912612</v>
      </c>
      <c r="F213" s="16">
        <f t="shared" si="22"/>
        <v>1.2346301608607859</v>
      </c>
      <c r="G213" s="17">
        <v>34329630.079999998</v>
      </c>
      <c r="H213" s="16">
        <f t="shared" si="23"/>
        <v>1.2346301579836674</v>
      </c>
      <c r="J213" s="13">
        <v>37763668</v>
      </c>
      <c r="K213" s="13">
        <v>44733438.109999999</v>
      </c>
      <c r="L213" s="16">
        <f t="shared" si="24"/>
        <v>5.5422317851266452E-2</v>
      </c>
      <c r="M213" s="15">
        <f t="shared" si="25"/>
        <v>6969770.1099999994</v>
      </c>
      <c r="N213" s="16">
        <f t="shared" si="26"/>
        <v>1.1845628478144654</v>
      </c>
      <c r="O213" s="17">
        <v>37763668.480000004</v>
      </c>
      <c r="P213" s="16">
        <f t="shared" si="27"/>
        <v>1.1845628327579258</v>
      </c>
      <c r="R213" s="15"/>
    </row>
    <row r="214" spans="1:18" x14ac:dyDescent="0.2">
      <c r="A214" s="12" t="s">
        <v>428</v>
      </c>
      <c r="B214" s="5" t="s">
        <v>429</v>
      </c>
      <c r="C214" s="13">
        <v>36321234</v>
      </c>
      <c r="D214" s="14">
        <v>68772218.473015144</v>
      </c>
      <c r="E214" s="15">
        <f t="shared" si="21"/>
        <v>32450984.473015144</v>
      </c>
      <c r="F214" s="16">
        <f t="shared" si="22"/>
        <v>1.8934438866536072</v>
      </c>
      <c r="G214" s="17">
        <v>36321233.870360002</v>
      </c>
      <c r="H214" s="16">
        <f t="shared" si="23"/>
        <v>1.8934438934118045</v>
      </c>
      <c r="J214" s="13">
        <v>39855551</v>
      </c>
      <c r="K214" s="13">
        <v>65041024.600000001</v>
      </c>
      <c r="L214" s="16">
        <f t="shared" si="24"/>
        <v>-5.4254377070578133E-2</v>
      </c>
      <c r="M214" s="15">
        <f t="shared" si="25"/>
        <v>25185473.600000001</v>
      </c>
      <c r="N214" s="16">
        <f t="shared" si="26"/>
        <v>1.6319188411170129</v>
      </c>
      <c r="O214" s="17">
        <v>39855550.60148</v>
      </c>
      <c r="P214" s="16">
        <f t="shared" si="27"/>
        <v>1.6319188574347474</v>
      </c>
      <c r="R214" s="15"/>
    </row>
    <row r="215" spans="1:18" x14ac:dyDescent="0.2">
      <c r="A215" s="12" t="s">
        <v>430</v>
      </c>
      <c r="B215" s="5" t="s">
        <v>431</v>
      </c>
      <c r="C215" s="13">
        <v>30979999</v>
      </c>
      <c r="D215" s="14">
        <v>55171882.329999998</v>
      </c>
      <c r="E215" s="15">
        <f t="shared" si="21"/>
        <v>24191883.329999998</v>
      </c>
      <c r="F215" s="16">
        <f t="shared" si="22"/>
        <v>1.780887156581251</v>
      </c>
      <c r="G215" s="17">
        <v>30979999.4738</v>
      </c>
      <c r="H215" s="16">
        <f t="shared" si="23"/>
        <v>1.7808871293448292</v>
      </c>
      <c r="J215" s="13">
        <v>33119434</v>
      </c>
      <c r="K215" s="13">
        <v>56256390.280000001</v>
      </c>
      <c r="L215" s="16">
        <f t="shared" si="24"/>
        <v>1.9656895944083028E-2</v>
      </c>
      <c r="M215" s="15">
        <f t="shared" si="25"/>
        <v>23136956.280000001</v>
      </c>
      <c r="N215" s="16">
        <f t="shared" si="26"/>
        <v>1.6985915363167137</v>
      </c>
      <c r="O215" s="17">
        <v>33119434.224909998</v>
      </c>
      <c r="P215" s="16">
        <f t="shared" si="27"/>
        <v>1.6985915247817878</v>
      </c>
      <c r="R215" s="15"/>
    </row>
    <row r="216" spans="1:18" x14ac:dyDescent="0.2">
      <c r="A216" s="12" t="s">
        <v>432</v>
      </c>
      <c r="B216" s="5" t="s">
        <v>433</v>
      </c>
      <c r="C216" s="13">
        <v>29048367</v>
      </c>
      <c r="D216" s="14">
        <v>31823416.258515425</v>
      </c>
      <c r="E216" s="15">
        <f t="shared" si="21"/>
        <v>2775049.258515425</v>
      </c>
      <c r="F216" s="16">
        <f t="shared" si="22"/>
        <v>1.0955320227989209</v>
      </c>
      <c r="G216" s="17">
        <v>29048367.420000002</v>
      </c>
      <c r="H216" s="16">
        <f t="shared" si="23"/>
        <v>1.0955320069590135</v>
      </c>
      <c r="J216" s="13">
        <v>31971770</v>
      </c>
      <c r="K216" s="13">
        <v>34054363.200000003</v>
      </c>
      <c r="L216" s="16">
        <f t="shared" si="24"/>
        <v>7.0103942435394972E-2</v>
      </c>
      <c r="M216" s="15">
        <f t="shared" si="25"/>
        <v>2082593.200000003</v>
      </c>
      <c r="N216" s="16">
        <f t="shared" si="26"/>
        <v>1.0651385018721204</v>
      </c>
      <c r="O216" s="17">
        <v>31971769.840000004</v>
      </c>
      <c r="P216" s="16">
        <f t="shared" si="27"/>
        <v>1.0651385072025152</v>
      </c>
      <c r="R216" s="15"/>
    </row>
    <row r="217" spans="1:18" x14ac:dyDescent="0.2">
      <c r="A217" s="12" t="s">
        <v>434</v>
      </c>
      <c r="B217" s="5" t="s">
        <v>435</v>
      </c>
      <c r="C217" s="13">
        <v>51753573</v>
      </c>
      <c r="D217" s="14">
        <v>102960681.34744601</v>
      </c>
      <c r="E217" s="15">
        <f t="shared" si="21"/>
        <v>51207108.34744601</v>
      </c>
      <c r="F217" s="16">
        <f t="shared" si="22"/>
        <v>1.9894410255973247</v>
      </c>
      <c r="G217" s="17">
        <v>51015282.939499997</v>
      </c>
      <c r="H217" s="16">
        <f t="shared" si="23"/>
        <v>2.0182320946754144</v>
      </c>
      <c r="J217" s="13">
        <v>53340471</v>
      </c>
      <c r="K217" s="13">
        <v>109204924.57879001</v>
      </c>
      <c r="L217" s="16">
        <f t="shared" si="24"/>
        <v>6.0646871695346362E-2</v>
      </c>
      <c r="M217" s="15">
        <f t="shared" si="25"/>
        <v>55864453.578790009</v>
      </c>
      <c r="N217" s="16">
        <f t="shared" si="26"/>
        <v>2.0473183406796318</v>
      </c>
      <c r="O217" s="17">
        <v>52634797.2425</v>
      </c>
      <c r="P217" s="16">
        <f t="shared" si="27"/>
        <v>2.0747666999771859</v>
      </c>
      <c r="R217" s="15"/>
    </row>
    <row r="218" spans="1:18" x14ac:dyDescent="0.2">
      <c r="A218" s="12" t="s">
        <v>436</v>
      </c>
      <c r="B218" s="5" t="s">
        <v>437</v>
      </c>
      <c r="C218" s="13">
        <v>1688190</v>
      </c>
      <c r="D218" s="14">
        <v>3586885.7203902435</v>
      </c>
      <c r="E218" s="15">
        <f t="shared" si="21"/>
        <v>1898695.7203902435</v>
      </c>
      <c r="F218" s="16">
        <f t="shared" si="22"/>
        <v>2.1246931449601307</v>
      </c>
      <c r="G218" s="17">
        <v>1688189.72</v>
      </c>
      <c r="H218" s="16">
        <f t="shared" si="23"/>
        <v>2.1246934973577756</v>
      </c>
      <c r="J218" s="13">
        <v>1630848</v>
      </c>
      <c r="K218" s="13">
        <v>3585826.0731752501</v>
      </c>
      <c r="L218" s="16">
        <f t="shared" si="24"/>
        <v>-2.9542263054817427E-4</v>
      </c>
      <c r="M218" s="15">
        <f t="shared" si="25"/>
        <v>1954978.0731752501</v>
      </c>
      <c r="N218" s="16">
        <f t="shared" si="26"/>
        <v>2.1987494071644016</v>
      </c>
      <c r="O218" s="17">
        <v>1610248.3900000004</v>
      </c>
      <c r="P218" s="16">
        <f t="shared" si="27"/>
        <v>2.2268776018929906</v>
      </c>
      <c r="R218" s="15"/>
    </row>
    <row r="219" spans="1:18" x14ac:dyDescent="0.2">
      <c r="A219" s="12" t="s">
        <v>438</v>
      </c>
      <c r="B219" s="5" t="s">
        <v>439</v>
      </c>
      <c r="C219" s="13">
        <v>45181194</v>
      </c>
      <c r="D219" s="14">
        <v>69788000.299580768</v>
      </c>
      <c r="E219" s="15">
        <f t="shared" si="21"/>
        <v>24606806.299580768</v>
      </c>
      <c r="F219" s="16">
        <f t="shared" si="22"/>
        <v>1.5446249671839298</v>
      </c>
      <c r="G219" s="17">
        <v>45181193.880000003</v>
      </c>
      <c r="H219" s="16">
        <f t="shared" si="23"/>
        <v>1.5446249712864109</v>
      </c>
      <c r="J219" s="13">
        <v>47697092</v>
      </c>
      <c r="K219" s="13">
        <v>73356254.230000004</v>
      </c>
      <c r="L219" s="16">
        <f t="shared" si="24"/>
        <v>5.1129906504007852E-2</v>
      </c>
      <c r="M219" s="15">
        <f t="shared" si="25"/>
        <v>25659162.230000004</v>
      </c>
      <c r="N219" s="16">
        <f t="shared" si="26"/>
        <v>1.5379607257817731</v>
      </c>
      <c r="O219" s="17">
        <v>47373904.239999995</v>
      </c>
      <c r="P219" s="16">
        <f t="shared" si="27"/>
        <v>1.548452790767916</v>
      </c>
      <c r="R219" s="15"/>
    </row>
    <row r="220" spans="1:18" x14ac:dyDescent="0.2">
      <c r="A220" s="12" t="s">
        <v>440</v>
      </c>
      <c r="B220" s="5" t="s">
        <v>441</v>
      </c>
      <c r="C220" s="13">
        <v>11206484</v>
      </c>
      <c r="D220" s="14">
        <v>15771305.142057532</v>
      </c>
      <c r="E220" s="15">
        <f t="shared" si="21"/>
        <v>4564821.1420575324</v>
      </c>
      <c r="F220" s="16">
        <f t="shared" si="22"/>
        <v>1.4073374969399441</v>
      </c>
      <c r="G220" s="17">
        <v>10560011.300000001</v>
      </c>
      <c r="H220" s="16">
        <f t="shared" si="23"/>
        <v>1.4934932069682094</v>
      </c>
      <c r="J220" s="13">
        <v>11634221</v>
      </c>
      <c r="K220" s="13">
        <v>16968667.07</v>
      </c>
      <c r="L220" s="16">
        <f t="shared" si="24"/>
        <v>7.5920281622695138E-2</v>
      </c>
      <c r="M220" s="15">
        <f t="shared" si="25"/>
        <v>5334446.07</v>
      </c>
      <c r="N220" s="16">
        <f t="shared" si="26"/>
        <v>1.4585133865000501</v>
      </c>
      <c r="O220" s="17">
        <v>11278495.76</v>
      </c>
      <c r="P220" s="16">
        <f t="shared" si="27"/>
        <v>1.5045150905833209</v>
      </c>
      <c r="R220" s="15"/>
    </row>
    <row r="221" spans="1:18" x14ac:dyDescent="0.2">
      <c r="A221" s="12" t="s">
        <v>442</v>
      </c>
      <c r="B221" s="5" t="s">
        <v>443</v>
      </c>
      <c r="C221" s="13">
        <v>13585538</v>
      </c>
      <c r="D221" s="14">
        <v>18235397.657813892</v>
      </c>
      <c r="E221" s="15">
        <f t="shared" si="21"/>
        <v>4649859.6578138918</v>
      </c>
      <c r="F221" s="16">
        <f t="shared" si="22"/>
        <v>1.3422654044185731</v>
      </c>
      <c r="G221" s="17">
        <v>13585538.109999999</v>
      </c>
      <c r="H221" s="16">
        <f t="shared" si="23"/>
        <v>1.3422653935504578</v>
      </c>
      <c r="J221" s="13">
        <v>15250442</v>
      </c>
      <c r="K221" s="13">
        <v>19356990</v>
      </c>
      <c r="L221" s="16">
        <f t="shared" si="24"/>
        <v>6.1506327596069971E-2</v>
      </c>
      <c r="M221" s="15">
        <f t="shared" si="25"/>
        <v>4106548</v>
      </c>
      <c r="N221" s="16">
        <f t="shared" si="26"/>
        <v>1.2692740315329878</v>
      </c>
      <c r="O221" s="17">
        <v>15250441.900000002</v>
      </c>
      <c r="P221" s="16">
        <f t="shared" si="27"/>
        <v>1.2692740398558549</v>
      </c>
      <c r="R221" s="15"/>
    </row>
    <row r="222" spans="1:18" x14ac:dyDescent="0.2">
      <c r="A222" s="12" t="s">
        <v>444</v>
      </c>
      <c r="B222" s="5" t="s">
        <v>445</v>
      </c>
      <c r="C222" s="13">
        <v>69264757</v>
      </c>
      <c r="D222" s="14">
        <v>76291761.579005733</v>
      </c>
      <c r="E222" s="15">
        <f t="shared" si="21"/>
        <v>7027004.5790057331</v>
      </c>
      <c r="F222" s="16">
        <f t="shared" si="22"/>
        <v>1.1014513712797076</v>
      </c>
      <c r="G222" s="17">
        <v>69264756.579999998</v>
      </c>
      <c r="H222" s="16">
        <f t="shared" si="23"/>
        <v>1.1014513779585673</v>
      </c>
      <c r="J222" s="13">
        <v>75008744</v>
      </c>
      <c r="K222" s="13">
        <v>81301731.599999994</v>
      </c>
      <c r="L222" s="16">
        <f t="shared" si="24"/>
        <v>6.566855866614206E-2</v>
      </c>
      <c r="M222" s="15">
        <f t="shared" si="25"/>
        <v>6292987.599999994</v>
      </c>
      <c r="N222" s="16">
        <f t="shared" si="26"/>
        <v>1.0838967200943932</v>
      </c>
      <c r="O222" s="17">
        <v>75008744.25999999</v>
      </c>
      <c r="P222" s="16">
        <f t="shared" si="27"/>
        <v>1.0838967163373228</v>
      </c>
      <c r="R222" s="15"/>
    </row>
    <row r="223" spans="1:18" x14ac:dyDescent="0.2">
      <c r="A223" s="12" t="s">
        <v>446</v>
      </c>
      <c r="B223" s="5" t="s">
        <v>447</v>
      </c>
      <c r="C223" s="13">
        <v>57640212</v>
      </c>
      <c r="D223" s="14">
        <v>72184091.240064934</v>
      </c>
      <c r="E223" s="15">
        <f t="shared" si="21"/>
        <v>14543879.240064934</v>
      </c>
      <c r="F223" s="16">
        <f t="shared" si="22"/>
        <v>1.2523217513506879</v>
      </c>
      <c r="G223" s="17">
        <v>51138938.126500003</v>
      </c>
      <c r="H223" s="16">
        <f t="shared" si="23"/>
        <v>1.411528942222197</v>
      </c>
      <c r="J223" s="13">
        <v>60265719</v>
      </c>
      <c r="K223" s="13">
        <v>75425548.200000003</v>
      </c>
      <c r="L223" s="16">
        <f t="shared" si="24"/>
        <v>4.4905420353008978E-2</v>
      </c>
      <c r="M223" s="15">
        <f t="shared" si="25"/>
        <v>15159829.200000003</v>
      </c>
      <c r="N223" s="16">
        <f t="shared" si="26"/>
        <v>1.2515497940047808</v>
      </c>
      <c r="O223" s="17">
        <v>56419497.774939992</v>
      </c>
      <c r="P223" s="16">
        <f t="shared" si="27"/>
        <v>1.3368702518564777</v>
      </c>
      <c r="R223" s="15"/>
    </row>
    <row r="224" spans="1:18" x14ac:dyDescent="0.2">
      <c r="A224" s="12" t="s">
        <v>448</v>
      </c>
      <c r="B224" s="5" t="s">
        <v>449</v>
      </c>
      <c r="C224" s="13"/>
      <c r="D224" s="14"/>
      <c r="E224" s="15"/>
      <c r="F224" s="16"/>
      <c r="G224" s="17"/>
      <c r="H224" s="16"/>
      <c r="J224" s="13"/>
      <c r="K224" s="13"/>
      <c r="L224" s="16"/>
      <c r="M224" s="15"/>
      <c r="N224" s="16"/>
      <c r="O224" s="17"/>
      <c r="P224" s="16"/>
      <c r="R224" s="15"/>
    </row>
    <row r="225" spans="1:18" x14ac:dyDescent="0.2">
      <c r="A225" s="12" t="s">
        <v>450</v>
      </c>
      <c r="B225" s="5" t="s">
        <v>451</v>
      </c>
      <c r="C225" s="13">
        <v>23373131</v>
      </c>
      <c r="D225" s="14">
        <v>55421007.144000001</v>
      </c>
      <c r="E225" s="15">
        <f t="shared" si="21"/>
        <v>32047876.144000001</v>
      </c>
      <c r="F225" s="16">
        <f t="shared" si="22"/>
        <v>2.3711417671855775</v>
      </c>
      <c r="G225" s="17">
        <v>23331116.658349998</v>
      </c>
      <c r="H225" s="16">
        <f t="shared" si="23"/>
        <v>2.3754116854139218</v>
      </c>
      <c r="J225" s="13">
        <v>25392259</v>
      </c>
      <c r="K225" s="13">
        <v>56396964.75</v>
      </c>
      <c r="L225" s="16">
        <f t="shared" si="24"/>
        <v>1.7609885786885382E-2</v>
      </c>
      <c r="M225" s="15">
        <f t="shared" si="25"/>
        <v>31004705.75</v>
      </c>
      <c r="N225" s="16">
        <f t="shared" si="26"/>
        <v>2.2210298323595392</v>
      </c>
      <c r="O225" s="17">
        <v>25392258.954960003</v>
      </c>
      <c r="P225" s="16">
        <f t="shared" si="27"/>
        <v>2.2210298362991328</v>
      </c>
      <c r="R225" s="15"/>
    </row>
    <row r="226" spans="1:18" x14ac:dyDescent="0.2">
      <c r="A226" s="12" t="s">
        <v>452</v>
      </c>
      <c r="B226" s="5" t="s">
        <v>453</v>
      </c>
      <c r="C226" s="13">
        <v>19461711</v>
      </c>
      <c r="D226" s="14">
        <v>23708110.320651736</v>
      </c>
      <c r="E226" s="15">
        <f t="shared" si="21"/>
        <v>4246399.3206517361</v>
      </c>
      <c r="F226" s="16">
        <f t="shared" si="22"/>
        <v>1.2181924970857771</v>
      </c>
      <c r="G226" s="17">
        <v>19394381.850000001</v>
      </c>
      <c r="H226" s="16">
        <f t="shared" si="23"/>
        <v>1.2224215499114623</v>
      </c>
      <c r="J226" s="13">
        <v>20926189</v>
      </c>
      <c r="K226" s="13">
        <v>25049168.199999999</v>
      </c>
      <c r="L226" s="16">
        <f t="shared" si="24"/>
        <v>5.6565363549033687E-2</v>
      </c>
      <c r="M226" s="15">
        <f t="shared" si="25"/>
        <v>4122979.1999999993</v>
      </c>
      <c r="N226" s="16">
        <f t="shared" si="26"/>
        <v>1.197024847668154</v>
      </c>
      <c r="O226" s="17">
        <v>20926189.139999997</v>
      </c>
      <c r="P226" s="16">
        <f t="shared" si="27"/>
        <v>1.1970248396598409</v>
      </c>
      <c r="R226" s="15"/>
    </row>
    <row r="227" spans="1:18" x14ac:dyDescent="0.2">
      <c r="A227" s="12" t="s">
        <v>454</v>
      </c>
      <c r="B227" s="5" t="s">
        <v>455</v>
      </c>
      <c r="C227" s="13">
        <v>57525467</v>
      </c>
      <c r="D227" s="14">
        <v>60318381.536886126</v>
      </c>
      <c r="E227" s="15">
        <f t="shared" si="21"/>
        <v>2792914.5368861258</v>
      </c>
      <c r="F227" s="16">
        <f t="shared" si="22"/>
        <v>1.0485509233134278</v>
      </c>
      <c r="G227" s="17">
        <v>57525467.200000003</v>
      </c>
      <c r="H227" s="16">
        <f t="shared" si="23"/>
        <v>1.0485509196679088</v>
      </c>
      <c r="J227" s="13">
        <v>63567924</v>
      </c>
      <c r="K227" s="13">
        <v>66087304.32</v>
      </c>
      <c r="L227" s="16">
        <f t="shared" si="24"/>
        <v>9.5641206480085034E-2</v>
      </c>
      <c r="M227" s="15">
        <f t="shared" si="25"/>
        <v>2519380.3200000003</v>
      </c>
      <c r="N227" s="16">
        <f t="shared" si="26"/>
        <v>1.0396328865482536</v>
      </c>
      <c r="O227" s="17">
        <v>63567924.089999989</v>
      </c>
      <c r="P227" s="16">
        <f t="shared" si="27"/>
        <v>1.0396328850763328</v>
      </c>
      <c r="R227" s="15"/>
    </row>
    <row r="228" spans="1:18" x14ac:dyDescent="0.2">
      <c r="A228" s="12" t="s">
        <v>456</v>
      </c>
      <c r="B228" s="5" t="s">
        <v>457</v>
      </c>
      <c r="C228" s="13">
        <v>33902334</v>
      </c>
      <c r="D228" s="14">
        <v>59914924.85341116</v>
      </c>
      <c r="E228" s="15">
        <f t="shared" si="21"/>
        <v>26012590.85341116</v>
      </c>
      <c r="F228" s="16">
        <f t="shared" si="22"/>
        <v>1.7672802366176665</v>
      </c>
      <c r="G228" s="17">
        <v>33902334.173579998</v>
      </c>
      <c r="H228" s="16">
        <f t="shared" si="23"/>
        <v>1.7672802275691892</v>
      </c>
      <c r="J228" s="13">
        <v>36039141</v>
      </c>
      <c r="K228" s="13">
        <v>64154100</v>
      </c>
      <c r="L228" s="16">
        <f t="shared" si="24"/>
        <v>7.0753241482994014E-2</v>
      </c>
      <c r="M228" s="15">
        <f t="shared" si="25"/>
        <v>28114959</v>
      </c>
      <c r="N228" s="16">
        <f t="shared" si="26"/>
        <v>1.7801228947160532</v>
      </c>
      <c r="O228" s="17">
        <v>36039140.915650003</v>
      </c>
      <c r="P228" s="16">
        <f t="shared" si="27"/>
        <v>1.78012289888245</v>
      </c>
      <c r="R228" s="15"/>
    </row>
    <row r="229" spans="1:18" x14ac:dyDescent="0.2">
      <c r="A229" s="12" t="s">
        <v>458</v>
      </c>
      <c r="B229" s="5" t="s">
        <v>459</v>
      </c>
      <c r="C229" s="13"/>
      <c r="D229" s="14"/>
      <c r="E229" s="15"/>
      <c r="F229" s="16"/>
      <c r="G229" s="17"/>
      <c r="H229" s="16"/>
      <c r="J229" s="13"/>
      <c r="K229" s="13"/>
      <c r="L229" s="16"/>
      <c r="M229" s="15"/>
      <c r="N229" s="16"/>
      <c r="O229" s="17"/>
      <c r="P229" s="16"/>
      <c r="R229" s="15"/>
    </row>
    <row r="230" spans="1:18" x14ac:dyDescent="0.2">
      <c r="A230" s="12" t="s">
        <v>460</v>
      </c>
      <c r="B230" s="5" t="s">
        <v>461</v>
      </c>
      <c r="C230" s="13">
        <v>1002498</v>
      </c>
      <c r="D230" s="14">
        <v>2214952.345691748</v>
      </c>
      <c r="E230" s="15">
        <f t="shared" si="21"/>
        <v>1212454.345691748</v>
      </c>
      <c r="F230" s="16">
        <f t="shared" si="22"/>
        <v>2.2094331816041008</v>
      </c>
      <c r="G230" s="17">
        <v>966975.82</v>
      </c>
      <c r="H230" s="16">
        <f t="shared" si="23"/>
        <v>2.2905974481262086</v>
      </c>
      <c r="J230" s="13">
        <v>1127263</v>
      </c>
      <c r="K230" s="13">
        <v>2276222.2000000002</v>
      </c>
      <c r="L230" s="16">
        <f t="shared" si="24"/>
        <v>2.7661928902184638E-2</v>
      </c>
      <c r="M230" s="15">
        <f t="shared" si="25"/>
        <v>1148959.2000000002</v>
      </c>
      <c r="N230" s="16">
        <f t="shared" si="26"/>
        <v>2.019246795113474</v>
      </c>
      <c r="O230" s="17">
        <v>1127263.1800000002</v>
      </c>
      <c r="P230" s="16">
        <f t="shared" si="27"/>
        <v>2.0192464726826258</v>
      </c>
      <c r="R230" s="15"/>
    </row>
    <row r="231" spans="1:18" x14ac:dyDescent="0.2">
      <c r="A231" s="12" t="s">
        <v>462</v>
      </c>
      <c r="B231" s="5" t="s">
        <v>463</v>
      </c>
      <c r="C231" s="13"/>
      <c r="D231" s="14"/>
      <c r="E231" s="15"/>
      <c r="F231" s="16"/>
      <c r="G231" s="17"/>
      <c r="H231" s="16"/>
      <c r="J231" s="13"/>
      <c r="K231" s="13"/>
      <c r="L231" s="16"/>
      <c r="M231" s="15"/>
      <c r="N231" s="16"/>
      <c r="O231" s="17"/>
      <c r="P231" s="16"/>
      <c r="R231" s="15"/>
    </row>
    <row r="232" spans="1:18" x14ac:dyDescent="0.2">
      <c r="A232" s="12" t="s">
        <v>464</v>
      </c>
      <c r="B232" s="5" t="s">
        <v>465</v>
      </c>
      <c r="C232" s="13">
        <v>38790578</v>
      </c>
      <c r="D232" s="14">
        <v>62562469.585030496</v>
      </c>
      <c r="E232" s="15">
        <f t="shared" si="21"/>
        <v>23771891.585030496</v>
      </c>
      <c r="F232" s="16">
        <f t="shared" si="22"/>
        <v>1.6128264339095566</v>
      </c>
      <c r="G232" s="17">
        <v>34415669.88318</v>
      </c>
      <c r="H232" s="16">
        <f t="shared" si="23"/>
        <v>1.8178483753880585</v>
      </c>
      <c r="J232" s="13">
        <v>40471399</v>
      </c>
      <c r="K232" s="13">
        <v>64496964.399999999</v>
      </c>
      <c r="L232" s="16">
        <f t="shared" si="24"/>
        <v>3.0921011075821958E-2</v>
      </c>
      <c r="M232" s="15">
        <f t="shared" si="25"/>
        <v>24025565.399999999</v>
      </c>
      <c r="N232" s="16">
        <f t="shared" si="26"/>
        <v>1.5936430663046761</v>
      </c>
      <c r="O232" s="17">
        <v>36154606.173280001</v>
      </c>
      <c r="P232" s="16">
        <f t="shared" si="27"/>
        <v>1.7839210885296926</v>
      </c>
      <c r="R232" s="15"/>
    </row>
    <row r="233" spans="1:18" x14ac:dyDescent="0.2">
      <c r="A233" s="12" t="s">
        <v>466</v>
      </c>
      <c r="B233" s="5" t="s">
        <v>467</v>
      </c>
      <c r="C233" s="13">
        <v>18305278</v>
      </c>
      <c r="D233" s="14">
        <v>18659664.976526719</v>
      </c>
      <c r="E233" s="15">
        <f t="shared" si="21"/>
        <v>354386.97652671859</v>
      </c>
      <c r="F233" s="16">
        <f t="shared" si="22"/>
        <v>1.0193598248836602</v>
      </c>
      <c r="G233" s="17">
        <v>18305278.440000001</v>
      </c>
      <c r="H233" s="16">
        <f t="shared" si="23"/>
        <v>1.0193598003815296</v>
      </c>
      <c r="J233" s="13">
        <v>20130691</v>
      </c>
      <c r="K233" s="13">
        <v>20385342.109999999</v>
      </c>
      <c r="L233" s="16">
        <f t="shared" si="24"/>
        <v>9.2481678296160691E-2</v>
      </c>
      <c r="M233" s="15">
        <f t="shared" si="25"/>
        <v>254651.1099999994</v>
      </c>
      <c r="N233" s="16">
        <f t="shared" si="26"/>
        <v>1.0126498941342847</v>
      </c>
      <c r="O233" s="17">
        <v>20130691.019999996</v>
      </c>
      <c r="P233" s="16">
        <f t="shared" si="27"/>
        <v>1.0126498931282093</v>
      </c>
      <c r="R233" s="15"/>
    </row>
    <row r="234" spans="1:18" x14ac:dyDescent="0.2">
      <c r="A234" s="12" t="s">
        <v>468</v>
      </c>
      <c r="B234" s="5" t="s">
        <v>469</v>
      </c>
      <c r="C234" s="13">
        <v>52174563</v>
      </c>
      <c r="D234" s="14">
        <v>73988396.702495441</v>
      </c>
      <c r="E234" s="15">
        <f t="shared" si="21"/>
        <v>21813833.702495441</v>
      </c>
      <c r="F234" s="16">
        <f t="shared" si="22"/>
        <v>1.4180932709009071</v>
      </c>
      <c r="G234" s="17">
        <v>51185910.074539997</v>
      </c>
      <c r="H234" s="16">
        <f t="shared" si="23"/>
        <v>1.4454836613190836</v>
      </c>
      <c r="J234" s="13">
        <v>54251903</v>
      </c>
      <c r="K234" s="13">
        <v>75184198.599999994</v>
      </c>
      <c r="L234" s="16">
        <f t="shared" si="24"/>
        <v>1.6162019327338958E-2</v>
      </c>
      <c r="M234" s="15">
        <f t="shared" si="25"/>
        <v>20932295.599999994</v>
      </c>
      <c r="N234" s="16">
        <f t="shared" si="26"/>
        <v>1.3858352323604206</v>
      </c>
      <c r="O234" s="17">
        <v>53860981.504270002</v>
      </c>
      <c r="P234" s="16">
        <f t="shared" si="27"/>
        <v>1.3958935856755512</v>
      </c>
      <c r="R234" s="15"/>
    </row>
    <row r="235" spans="1:18" x14ac:dyDescent="0.2">
      <c r="A235" s="12" t="s">
        <v>470</v>
      </c>
      <c r="B235" s="5" t="s">
        <v>471</v>
      </c>
      <c r="C235" s="13"/>
      <c r="D235" s="14"/>
      <c r="E235" s="15"/>
      <c r="F235" s="16"/>
      <c r="G235" s="17"/>
      <c r="H235" s="16"/>
      <c r="J235" s="13"/>
      <c r="K235" s="13"/>
      <c r="L235" s="16"/>
      <c r="M235" s="15"/>
      <c r="N235" s="16"/>
      <c r="O235" s="17"/>
      <c r="P235" s="16"/>
      <c r="R235" s="15"/>
    </row>
    <row r="236" spans="1:18" x14ac:dyDescent="0.2">
      <c r="A236" s="12" t="s">
        <v>472</v>
      </c>
      <c r="B236" s="5" t="s">
        <v>473</v>
      </c>
      <c r="C236" s="13">
        <v>60994708</v>
      </c>
      <c r="D236" s="14">
        <v>90981005.949597239</v>
      </c>
      <c r="E236" s="15">
        <f t="shared" si="21"/>
        <v>29986297.949597239</v>
      </c>
      <c r="F236" s="16">
        <f t="shared" si="22"/>
        <v>1.4916213050744869</v>
      </c>
      <c r="G236" s="17">
        <v>60994707.780599996</v>
      </c>
      <c r="H236" s="16">
        <f t="shared" si="23"/>
        <v>1.4916213104398985</v>
      </c>
      <c r="J236" s="13">
        <v>65492150</v>
      </c>
      <c r="K236" s="13">
        <v>95637953.799999997</v>
      </c>
      <c r="L236" s="16">
        <f t="shared" si="24"/>
        <v>5.1185934930008024E-2</v>
      </c>
      <c r="M236" s="15">
        <f t="shared" si="25"/>
        <v>30145803.799999997</v>
      </c>
      <c r="N236" s="16">
        <f t="shared" si="26"/>
        <v>1.4602964446884092</v>
      </c>
      <c r="O236" s="17">
        <v>65492150.344600007</v>
      </c>
      <c r="P236" s="16">
        <f t="shared" si="27"/>
        <v>1.4602964370047682</v>
      </c>
      <c r="R236" s="15"/>
    </row>
    <row r="237" spans="1:18" x14ac:dyDescent="0.2">
      <c r="A237" s="12" t="s">
        <v>474</v>
      </c>
      <c r="B237" s="5" t="s">
        <v>475</v>
      </c>
      <c r="C237" s="13">
        <v>431177466.3014071</v>
      </c>
      <c r="D237" s="14">
        <v>428143849.90946388</v>
      </c>
      <c r="E237" s="15">
        <f t="shared" si="21"/>
        <v>-3033616.3919432163</v>
      </c>
      <c r="F237" s="16">
        <f t="shared" si="22"/>
        <v>0.99296434385134913</v>
      </c>
      <c r="G237" s="17">
        <v>430557179.74000001</v>
      </c>
      <c r="H237" s="16">
        <f t="shared" si="23"/>
        <v>0.99439486798944232</v>
      </c>
      <c r="J237" s="13">
        <v>481008495.39194322</v>
      </c>
      <c r="K237" s="13">
        <v>479950544.25999999</v>
      </c>
      <c r="L237" s="16">
        <f t="shared" si="24"/>
        <v>0.12100300952937021</v>
      </c>
      <c r="M237" s="15">
        <f t="shared" si="25"/>
        <v>-1057951.1319432259</v>
      </c>
      <c r="N237" s="16">
        <f t="shared" si="26"/>
        <v>0.99780055624364561</v>
      </c>
      <c r="O237" s="17">
        <v>477974878.60999995</v>
      </c>
      <c r="P237" s="16">
        <f t="shared" si="27"/>
        <v>1.0041334089685747</v>
      </c>
      <c r="R237" s="15"/>
    </row>
    <row r="238" spans="1:18" x14ac:dyDescent="0.2">
      <c r="A238" s="12" t="s">
        <v>476</v>
      </c>
      <c r="B238" s="5" t="s">
        <v>477</v>
      </c>
      <c r="C238" s="13"/>
      <c r="D238" s="14"/>
      <c r="E238" s="15"/>
      <c r="F238" s="16"/>
      <c r="G238" s="17"/>
      <c r="H238" s="16"/>
      <c r="J238" s="13"/>
      <c r="K238" s="13"/>
      <c r="L238" s="16"/>
      <c r="M238" s="15"/>
      <c r="N238" s="16"/>
      <c r="O238" s="17"/>
      <c r="P238" s="16"/>
      <c r="R238" s="15"/>
    </row>
    <row r="239" spans="1:18" x14ac:dyDescent="0.2">
      <c r="A239" s="12" t="s">
        <v>478</v>
      </c>
      <c r="B239" s="5" t="s">
        <v>479</v>
      </c>
      <c r="C239" s="13">
        <v>11650213</v>
      </c>
      <c r="D239" s="14">
        <v>16564597.320451418</v>
      </c>
      <c r="E239" s="15">
        <f t="shared" si="21"/>
        <v>4914384.3204514179</v>
      </c>
      <c r="F239" s="16">
        <f t="shared" si="22"/>
        <v>1.4218278515981997</v>
      </c>
      <c r="G239" s="17">
        <v>9667437.7704000007</v>
      </c>
      <c r="H239" s="16">
        <f t="shared" si="23"/>
        <v>1.7134423529644338</v>
      </c>
      <c r="J239" s="13">
        <v>12695553</v>
      </c>
      <c r="K239" s="13">
        <v>17351671.310000002</v>
      </c>
      <c r="L239" s="16">
        <f t="shared" si="24"/>
        <v>4.7515431514705553E-2</v>
      </c>
      <c r="M239" s="15">
        <f t="shared" si="25"/>
        <v>4656118.3100000024</v>
      </c>
      <c r="N239" s="16">
        <f t="shared" si="26"/>
        <v>1.3667519099010499</v>
      </c>
      <c r="O239" s="17">
        <v>11250378.938039999</v>
      </c>
      <c r="P239" s="16">
        <f t="shared" si="27"/>
        <v>1.5423188325977355</v>
      </c>
      <c r="R239" s="15"/>
    </row>
    <row r="240" spans="1:18" x14ac:dyDescent="0.2">
      <c r="A240" s="12" t="s">
        <v>480</v>
      </c>
      <c r="B240" s="5" t="s">
        <v>481</v>
      </c>
      <c r="C240" s="13">
        <v>3657013.1100000013</v>
      </c>
      <c r="D240" s="14">
        <v>3892712.9900000012</v>
      </c>
      <c r="E240" s="15">
        <f t="shared" si="21"/>
        <v>235699.87999999989</v>
      </c>
      <c r="F240" s="16">
        <f t="shared" si="22"/>
        <v>1.0644514725297225</v>
      </c>
      <c r="G240" s="17">
        <v>3397887.14</v>
      </c>
      <c r="H240" s="16">
        <f t="shared" si="23"/>
        <v>1.1456275119249548</v>
      </c>
      <c r="J240" s="13">
        <v>3801037</v>
      </c>
      <c r="K240" s="13">
        <v>3817170</v>
      </c>
      <c r="L240" s="16">
        <f t="shared" si="24"/>
        <v>-1.9406257331085981E-2</v>
      </c>
      <c r="M240" s="15">
        <f t="shared" si="25"/>
        <v>16133</v>
      </c>
      <c r="N240" s="16">
        <f t="shared" si="26"/>
        <v>1.0042443680500874</v>
      </c>
      <c r="O240" s="17">
        <v>3641524.6399999997</v>
      </c>
      <c r="P240" s="16">
        <f t="shared" si="27"/>
        <v>1.0482340166178308</v>
      </c>
      <c r="R240" s="15"/>
    </row>
    <row r="241" spans="1:18" x14ac:dyDescent="0.2">
      <c r="A241" s="12" t="s">
        <v>482</v>
      </c>
      <c r="B241" s="5" t="s">
        <v>483</v>
      </c>
      <c r="C241" s="13">
        <v>64019556</v>
      </c>
      <c r="D241" s="14">
        <v>89187381.712549597</v>
      </c>
      <c r="E241" s="15">
        <f t="shared" si="21"/>
        <v>25167825.712549597</v>
      </c>
      <c r="F241" s="16">
        <f t="shared" si="22"/>
        <v>1.3931271518432524</v>
      </c>
      <c r="G241" s="17">
        <v>61160337.8081</v>
      </c>
      <c r="H241" s="16">
        <f t="shared" si="23"/>
        <v>1.4582552174971428</v>
      </c>
      <c r="J241" s="13">
        <v>66342124</v>
      </c>
      <c r="K241" s="13">
        <v>93688091</v>
      </c>
      <c r="L241" s="16">
        <f t="shared" si="24"/>
        <v>5.0463520747320093E-2</v>
      </c>
      <c r="M241" s="15">
        <f t="shared" si="25"/>
        <v>27345967</v>
      </c>
      <c r="N241" s="16">
        <f t="shared" si="26"/>
        <v>1.4121961334852648</v>
      </c>
      <c r="O241" s="17">
        <v>64406283.823839992</v>
      </c>
      <c r="P241" s="16">
        <f t="shared" si="27"/>
        <v>1.4546420851768092</v>
      </c>
      <c r="R241" s="15"/>
    </row>
    <row r="242" spans="1:18" x14ac:dyDescent="0.2">
      <c r="A242" s="12" t="s">
        <v>484</v>
      </c>
      <c r="B242" s="5" t="s">
        <v>485</v>
      </c>
      <c r="C242" s="13">
        <v>16405390</v>
      </c>
      <c r="D242" s="14">
        <v>18564892.720410589</v>
      </c>
      <c r="E242" s="15">
        <f t="shared" si="21"/>
        <v>2159502.7204105891</v>
      </c>
      <c r="F242" s="16">
        <f t="shared" si="22"/>
        <v>1.1316337325970665</v>
      </c>
      <c r="G242" s="17">
        <v>16371180.810000001</v>
      </c>
      <c r="H242" s="16">
        <f t="shared" si="23"/>
        <v>1.1339983924110473</v>
      </c>
      <c r="J242" s="13">
        <v>17400552</v>
      </c>
      <c r="K242" s="13">
        <v>19829269</v>
      </c>
      <c r="L242" s="16">
        <f t="shared" si="24"/>
        <v>6.8105768163116392E-2</v>
      </c>
      <c r="M242" s="15">
        <f t="shared" si="25"/>
        <v>2428717</v>
      </c>
      <c r="N242" s="16">
        <f t="shared" si="26"/>
        <v>1.1395770088213293</v>
      </c>
      <c r="O242" s="17">
        <v>17400551.630000003</v>
      </c>
      <c r="P242" s="16">
        <f t="shared" si="27"/>
        <v>1.1395770330529456</v>
      </c>
      <c r="R242" s="15"/>
    </row>
    <row r="243" spans="1:18" x14ac:dyDescent="0.2">
      <c r="A243" s="12" t="s">
        <v>486</v>
      </c>
      <c r="B243" s="5" t="s">
        <v>487</v>
      </c>
      <c r="C243" s="13">
        <v>22990554.000000399</v>
      </c>
      <c r="D243" s="14">
        <v>29961691.222164899</v>
      </c>
      <c r="E243" s="15">
        <f t="shared" si="21"/>
        <v>6971137.2221645005</v>
      </c>
      <c r="F243" s="16">
        <f t="shared" si="22"/>
        <v>1.3032174527923241</v>
      </c>
      <c r="G243" s="17">
        <v>17544562.199999999</v>
      </c>
      <c r="H243" s="16">
        <f t="shared" si="23"/>
        <v>1.707748012211151</v>
      </c>
      <c r="J243" s="13">
        <v>23559940.000000399</v>
      </c>
      <c r="K243" s="13">
        <v>30636467</v>
      </c>
      <c r="L243" s="16">
        <f t="shared" si="24"/>
        <v>2.2521284690896183E-2</v>
      </c>
      <c r="M243" s="15">
        <f t="shared" si="25"/>
        <v>7076526.9999996014</v>
      </c>
      <c r="N243" s="16">
        <f t="shared" si="26"/>
        <v>1.3003626919253395</v>
      </c>
      <c r="O243" s="17">
        <v>18078526.210000001</v>
      </c>
      <c r="P243" s="16">
        <f t="shared" si="27"/>
        <v>1.6946329940907279</v>
      </c>
      <c r="R243" s="15"/>
    </row>
    <row r="244" spans="1:18" x14ac:dyDescent="0.2">
      <c r="A244" s="12" t="s">
        <v>488</v>
      </c>
      <c r="B244" s="5" t="s">
        <v>489</v>
      </c>
      <c r="C244" s="13">
        <v>27181254</v>
      </c>
      <c r="D244" s="14">
        <v>31377307.830906361</v>
      </c>
      <c r="E244" s="15">
        <f t="shared" si="21"/>
        <v>4196053.8309063613</v>
      </c>
      <c r="F244" s="16">
        <f t="shared" si="22"/>
        <v>1.1543730775227059</v>
      </c>
      <c r="G244" s="17">
        <v>27181254.039999999</v>
      </c>
      <c r="H244" s="16">
        <f t="shared" si="23"/>
        <v>1.1543730758239277</v>
      </c>
      <c r="J244" s="13">
        <v>29646113</v>
      </c>
      <c r="K244" s="13">
        <v>33739238</v>
      </c>
      <c r="L244" s="16">
        <f t="shared" si="24"/>
        <v>7.5275105876583814E-2</v>
      </c>
      <c r="M244" s="15">
        <f t="shared" si="25"/>
        <v>4093125</v>
      </c>
      <c r="N244" s="16">
        <f t="shared" si="26"/>
        <v>1.1380661606464226</v>
      </c>
      <c r="O244" s="17">
        <v>29646112.5</v>
      </c>
      <c r="P244" s="16">
        <f t="shared" si="27"/>
        <v>1.1380661798406115</v>
      </c>
      <c r="R244" s="15"/>
    </row>
    <row r="245" spans="1:18" x14ac:dyDescent="0.2">
      <c r="A245" s="12" t="s">
        <v>490</v>
      </c>
      <c r="B245" s="5" t="s">
        <v>491</v>
      </c>
      <c r="C245" s="13">
        <v>25100228</v>
      </c>
      <c r="D245" s="14">
        <v>25478056.17778052</v>
      </c>
      <c r="E245" s="15">
        <f t="shared" si="21"/>
        <v>377828.17778052017</v>
      </c>
      <c r="F245" s="16">
        <f t="shared" si="22"/>
        <v>1.0150527787150188</v>
      </c>
      <c r="G245" s="17">
        <v>25100227.809999999</v>
      </c>
      <c r="H245" s="16">
        <f t="shared" si="23"/>
        <v>1.0150527863986156</v>
      </c>
      <c r="J245" s="13">
        <v>27758996</v>
      </c>
      <c r="K245" s="13">
        <v>27898656.119999997</v>
      </c>
      <c r="L245" s="16">
        <f t="shared" si="24"/>
        <v>9.5007245659913753E-2</v>
      </c>
      <c r="M245" s="15">
        <f t="shared" si="25"/>
        <v>139660.11999999732</v>
      </c>
      <c r="N245" s="16">
        <f t="shared" si="26"/>
        <v>1.00503116611278</v>
      </c>
      <c r="O245" s="17">
        <v>27758995.789999995</v>
      </c>
      <c r="P245" s="16">
        <f t="shared" si="27"/>
        <v>1.0050311737159567</v>
      </c>
      <c r="R245" s="15"/>
    </row>
    <row r="246" spans="1:18" x14ac:dyDescent="0.2">
      <c r="A246" s="12" t="s">
        <v>492</v>
      </c>
      <c r="B246" s="5" t="s">
        <v>493</v>
      </c>
      <c r="C246" s="13">
        <v>22538076</v>
      </c>
      <c r="D246" s="14">
        <v>27545172.247035071</v>
      </c>
      <c r="E246" s="15">
        <f t="shared" si="21"/>
        <v>5007096.2470350713</v>
      </c>
      <c r="F246" s="16">
        <f t="shared" si="22"/>
        <v>1.2221616542172931</v>
      </c>
      <c r="G246" s="17">
        <v>20782030.890000001</v>
      </c>
      <c r="H246" s="16">
        <f t="shared" si="23"/>
        <v>1.325432167473555</v>
      </c>
      <c r="J246" s="13">
        <v>23367466</v>
      </c>
      <c r="K246" s="13">
        <v>27987815</v>
      </c>
      <c r="L246" s="16">
        <f t="shared" si="24"/>
        <v>1.6069703576189264E-2</v>
      </c>
      <c r="M246" s="15">
        <f t="shared" si="25"/>
        <v>4620349</v>
      </c>
      <c r="N246" s="16">
        <f t="shared" si="26"/>
        <v>1.1977257183128029</v>
      </c>
      <c r="O246" s="17">
        <v>23119470.369999997</v>
      </c>
      <c r="P246" s="16">
        <f t="shared" si="27"/>
        <v>1.2105733631475055</v>
      </c>
      <c r="R246" s="15"/>
    </row>
    <row r="247" spans="1:18" x14ac:dyDescent="0.2">
      <c r="A247" s="12" t="s">
        <v>494</v>
      </c>
      <c r="B247" s="5" t="s">
        <v>495</v>
      </c>
      <c r="C247" s="13">
        <v>13515333</v>
      </c>
      <c r="D247" s="14">
        <v>26699651.72542496</v>
      </c>
      <c r="E247" s="15">
        <f t="shared" si="21"/>
        <v>13184318.72542496</v>
      </c>
      <c r="F247" s="16">
        <f t="shared" si="22"/>
        <v>1.9755082413008218</v>
      </c>
      <c r="G247" s="17">
        <v>13314694.689999999</v>
      </c>
      <c r="H247" s="16">
        <f t="shared" si="23"/>
        <v>2.0052770526895922</v>
      </c>
      <c r="J247" s="13">
        <v>14093085</v>
      </c>
      <c r="K247" s="13">
        <v>29732955</v>
      </c>
      <c r="L247" s="16">
        <f t="shared" si="24"/>
        <v>0.11360834612260325</v>
      </c>
      <c r="M247" s="15">
        <f t="shared" si="25"/>
        <v>15639870</v>
      </c>
      <c r="N247" s="16">
        <f t="shared" si="26"/>
        <v>2.109754890430307</v>
      </c>
      <c r="O247" s="17">
        <v>14027795.750000002</v>
      </c>
      <c r="P247" s="16">
        <f t="shared" si="27"/>
        <v>2.1195742745256321</v>
      </c>
      <c r="R247" s="15"/>
    </row>
    <row r="248" spans="1:18" x14ac:dyDescent="0.2">
      <c r="A248" s="12" t="s">
        <v>496</v>
      </c>
      <c r="B248" s="5" t="s">
        <v>497</v>
      </c>
      <c r="C248" s="13"/>
      <c r="D248" s="14"/>
      <c r="E248" s="15"/>
      <c r="F248" s="16"/>
      <c r="G248" s="17"/>
      <c r="H248" s="16"/>
      <c r="J248" s="13"/>
      <c r="K248" s="13"/>
      <c r="L248" s="16"/>
      <c r="M248" s="15"/>
      <c r="N248" s="16"/>
      <c r="O248" s="17"/>
      <c r="P248" s="16"/>
      <c r="R248" s="15"/>
    </row>
    <row r="249" spans="1:18" x14ac:dyDescent="0.2">
      <c r="A249" s="12" t="s">
        <v>498</v>
      </c>
      <c r="B249" s="5" t="s">
        <v>499</v>
      </c>
      <c r="C249" s="13">
        <v>21082503</v>
      </c>
      <c r="D249" s="14">
        <v>24636174.782187365</v>
      </c>
      <c r="E249" s="15">
        <f t="shared" si="21"/>
        <v>3553671.782187365</v>
      </c>
      <c r="F249" s="16">
        <f t="shared" si="22"/>
        <v>1.1685602407924411</v>
      </c>
      <c r="G249" s="17">
        <v>20463628.09</v>
      </c>
      <c r="H249" s="16">
        <f t="shared" si="23"/>
        <v>1.2039006315906597</v>
      </c>
      <c r="J249" s="13">
        <v>21759625</v>
      </c>
      <c r="K249" s="13">
        <v>24709413</v>
      </c>
      <c r="L249" s="16">
        <f t="shared" si="24"/>
        <v>2.9727917771385621E-3</v>
      </c>
      <c r="M249" s="15">
        <f t="shared" si="25"/>
        <v>2949788</v>
      </c>
      <c r="N249" s="16">
        <f t="shared" si="26"/>
        <v>1.1355624465035588</v>
      </c>
      <c r="O249" s="17">
        <v>21242438.940000005</v>
      </c>
      <c r="P249" s="16">
        <f t="shared" si="27"/>
        <v>1.1632097928958431</v>
      </c>
      <c r="R249" s="15"/>
    </row>
    <row r="250" spans="1:18" x14ac:dyDescent="0.2">
      <c r="A250" s="12" t="s">
        <v>500</v>
      </c>
      <c r="B250" s="5" t="s">
        <v>501</v>
      </c>
      <c r="C250" s="13">
        <v>67218280</v>
      </c>
      <c r="D250" s="14">
        <v>74788773.390481263</v>
      </c>
      <c r="E250" s="15">
        <f t="shared" si="21"/>
        <v>7570493.3904812634</v>
      </c>
      <c r="F250" s="16">
        <f t="shared" si="22"/>
        <v>1.1126255148224748</v>
      </c>
      <c r="G250" s="17">
        <v>67218280.400000006</v>
      </c>
      <c r="H250" s="16">
        <f t="shared" si="23"/>
        <v>1.1126255082015049</v>
      </c>
      <c r="J250" s="13">
        <v>73247623</v>
      </c>
      <c r="K250" s="13">
        <v>79990373.126638114</v>
      </c>
      <c r="L250" s="16">
        <f t="shared" si="24"/>
        <v>6.9550542151542813E-2</v>
      </c>
      <c r="M250" s="15">
        <f t="shared" si="25"/>
        <v>6742750.1266381145</v>
      </c>
      <c r="N250" s="16">
        <f t="shared" si="26"/>
        <v>1.0920541834734776</v>
      </c>
      <c r="O250" s="17">
        <v>73247622.790000021</v>
      </c>
      <c r="P250" s="16">
        <f t="shared" si="27"/>
        <v>1.0920541866043827</v>
      </c>
      <c r="R250" s="15"/>
    </row>
    <row r="251" spans="1:18" x14ac:dyDescent="0.2">
      <c r="A251" s="12" t="s">
        <v>502</v>
      </c>
      <c r="B251" s="5" t="s">
        <v>503</v>
      </c>
      <c r="C251" s="13"/>
      <c r="D251" s="14"/>
      <c r="E251" s="15"/>
      <c r="F251" s="16"/>
      <c r="G251" s="17"/>
      <c r="H251" s="16"/>
      <c r="J251" s="13"/>
      <c r="K251" s="13"/>
      <c r="L251" s="16"/>
      <c r="M251" s="15"/>
      <c r="N251" s="16"/>
      <c r="O251" s="17"/>
      <c r="P251" s="16"/>
      <c r="R251" s="15"/>
    </row>
    <row r="252" spans="1:18" x14ac:dyDescent="0.2">
      <c r="A252" s="12" t="s">
        <v>504</v>
      </c>
      <c r="B252" s="5" t="s">
        <v>505</v>
      </c>
      <c r="C252" s="13">
        <v>20552636.000000902</v>
      </c>
      <c r="D252" s="14">
        <v>26030176.599989999</v>
      </c>
      <c r="E252" s="15">
        <f t="shared" si="21"/>
        <v>5477540.5999890976</v>
      </c>
      <c r="F252" s="16">
        <f t="shared" si="22"/>
        <v>1.2665128015690472</v>
      </c>
      <c r="G252" s="17">
        <v>20199482.52</v>
      </c>
      <c r="H252" s="16">
        <f t="shared" si="23"/>
        <v>1.2886556165098233</v>
      </c>
      <c r="J252" s="13">
        <v>21682071</v>
      </c>
      <c r="K252" s="13">
        <v>28242673</v>
      </c>
      <c r="L252" s="16">
        <f t="shared" si="24"/>
        <v>8.4997364175041779E-2</v>
      </c>
      <c r="M252" s="15">
        <f t="shared" si="25"/>
        <v>6560602</v>
      </c>
      <c r="N252" s="16">
        <f t="shared" si="26"/>
        <v>1.3025818889717684</v>
      </c>
      <c r="O252" s="17">
        <v>21682070.819999997</v>
      </c>
      <c r="P252" s="16">
        <f t="shared" si="27"/>
        <v>1.3025818997855301</v>
      </c>
      <c r="R252" s="15"/>
    </row>
    <row r="253" spans="1:18" x14ac:dyDescent="0.2">
      <c r="A253" s="12" t="s">
        <v>506</v>
      </c>
      <c r="B253" s="5" t="s">
        <v>507</v>
      </c>
      <c r="C253" s="13">
        <v>17547216</v>
      </c>
      <c r="D253" s="14">
        <v>29919300.971000001</v>
      </c>
      <c r="E253" s="15">
        <f t="shared" si="21"/>
        <v>12372084.971000001</v>
      </c>
      <c r="F253" s="16">
        <f t="shared" si="22"/>
        <v>1.7050739542386668</v>
      </c>
      <c r="G253" s="17">
        <v>17547215.867279999</v>
      </c>
      <c r="H253" s="16">
        <f t="shared" si="23"/>
        <v>1.7050739671351522</v>
      </c>
      <c r="J253" s="13">
        <v>18314203</v>
      </c>
      <c r="K253" s="13">
        <v>31985710</v>
      </c>
      <c r="L253" s="16">
        <f t="shared" si="24"/>
        <v>6.9066086503923194E-2</v>
      </c>
      <c r="M253" s="15">
        <f t="shared" si="25"/>
        <v>13671507</v>
      </c>
      <c r="N253" s="16">
        <f t="shared" si="26"/>
        <v>1.7464975134326075</v>
      </c>
      <c r="O253" s="17">
        <v>18206295.725200001</v>
      </c>
      <c r="P253" s="16">
        <f t="shared" si="27"/>
        <v>1.7568488660616122</v>
      </c>
      <c r="R253" s="15"/>
    </row>
    <row r="254" spans="1:18" x14ac:dyDescent="0.2">
      <c r="A254" s="12" t="s">
        <v>508</v>
      </c>
      <c r="B254" s="5" t="s">
        <v>509</v>
      </c>
      <c r="C254" s="13">
        <v>45626329</v>
      </c>
      <c r="D254" s="14">
        <v>63893649.562150255</v>
      </c>
      <c r="E254" s="15">
        <f t="shared" si="21"/>
        <v>18267320.562150255</v>
      </c>
      <c r="F254" s="16">
        <f t="shared" si="22"/>
        <v>1.4003679665341968</v>
      </c>
      <c r="G254" s="17">
        <v>45626329.119999997</v>
      </c>
      <c r="H254" s="16">
        <f t="shared" si="23"/>
        <v>1.4003679628511447</v>
      </c>
      <c r="J254" s="13">
        <v>49764295</v>
      </c>
      <c r="K254" s="13">
        <v>66465112</v>
      </c>
      <c r="L254" s="16">
        <f t="shared" si="24"/>
        <v>4.0245978363600082E-2</v>
      </c>
      <c r="M254" s="15">
        <f t="shared" si="25"/>
        <v>16700817</v>
      </c>
      <c r="N254" s="16">
        <f t="shared" si="26"/>
        <v>1.3355983843436343</v>
      </c>
      <c r="O254" s="17">
        <v>49764294.759999998</v>
      </c>
      <c r="P254" s="16">
        <f t="shared" si="27"/>
        <v>1.3355983907848712</v>
      </c>
      <c r="R254" s="15"/>
    </row>
    <row r="255" spans="1:18" x14ac:dyDescent="0.2">
      <c r="A255" s="12" t="s">
        <v>510</v>
      </c>
      <c r="B255" s="5" t="s">
        <v>511</v>
      </c>
      <c r="C255" s="13">
        <v>35007671</v>
      </c>
      <c r="D255" s="14">
        <v>43517596.976310775</v>
      </c>
      <c r="E255" s="15">
        <f t="shared" si="21"/>
        <v>8509925.9763107747</v>
      </c>
      <c r="F255" s="16">
        <f t="shared" si="22"/>
        <v>1.2430874643534777</v>
      </c>
      <c r="G255" s="17">
        <v>31909002.190000001</v>
      </c>
      <c r="H255" s="16">
        <f t="shared" si="23"/>
        <v>1.3638031273177449</v>
      </c>
      <c r="J255" s="13">
        <v>35849991</v>
      </c>
      <c r="K255" s="13">
        <v>44595155.869999997</v>
      </c>
      <c r="L255" s="16">
        <f t="shared" si="24"/>
        <v>2.4761452115009987E-2</v>
      </c>
      <c r="M255" s="15">
        <f t="shared" si="25"/>
        <v>8745164.8699999973</v>
      </c>
      <c r="N255" s="16">
        <f t="shared" si="26"/>
        <v>1.2439377145171389</v>
      </c>
      <c r="O255" s="17">
        <v>33303334.109999999</v>
      </c>
      <c r="P255" s="16">
        <f t="shared" si="27"/>
        <v>1.3390597987187536</v>
      </c>
      <c r="R255" s="15"/>
    </row>
    <row r="256" spans="1:18" x14ac:dyDescent="0.2">
      <c r="A256" s="12" t="s">
        <v>512</v>
      </c>
      <c r="B256" s="5" t="s">
        <v>513</v>
      </c>
      <c r="C256" s="13">
        <v>14245103</v>
      </c>
      <c r="D256" s="14">
        <v>24129183.785507001</v>
      </c>
      <c r="E256" s="15">
        <f t="shared" si="21"/>
        <v>9884080.785507001</v>
      </c>
      <c r="F256" s="16">
        <f t="shared" si="22"/>
        <v>1.6938581479900146</v>
      </c>
      <c r="G256" s="17">
        <v>14245103.0352</v>
      </c>
      <c r="H256" s="16">
        <f t="shared" si="23"/>
        <v>1.6938581438044495</v>
      </c>
      <c r="J256" s="13">
        <v>15080795</v>
      </c>
      <c r="K256" s="13">
        <v>25635108</v>
      </c>
      <c r="L256" s="16">
        <f t="shared" si="24"/>
        <v>6.2410905726430758E-2</v>
      </c>
      <c r="M256" s="15">
        <f t="shared" si="25"/>
        <v>10554313</v>
      </c>
      <c r="N256" s="16">
        <f t="shared" si="26"/>
        <v>1.6998512346331875</v>
      </c>
      <c r="O256" s="17">
        <v>15061557.844200004</v>
      </c>
      <c r="P256" s="16">
        <f t="shared" si="27"/>
        <v>1.7020223449111356</v>
      </c>
      <c r="R256" s="15"/>
    </row>
    <row r="257" spans="1:18" x14ac:dyDescent="0.2">
      <c r="A257" s="12" t="s">
        <v>514</v>
      </c>
      <c r="B257" s="5" t="s">
        <v>515</v>
      </c>
      <c r="C257" s="13">
        <v>43779125</v>
      </c>
      <c r="D257" s="14">
        <v>49241598.938929722</v>
      </c>
      <c r="E257" s="15">
        <f t="shared" si="21"/>
        <v>5462473.9389297217</v>
      </c>
      <c r="F257" s="16">
        <f t="shared" si="22"/>
        <v>1.124773483684969</v>
      </c>
      <c r="G257" s="17">
        <v>42267945.799999997</v>
      </c>
      <c r="H257" s="16">
        <f t="shared" si="23"/>
        <v>1.1649868004451194</v>
      </c>
      <c r="J257" s="13">
        <v>45132027</v>
      </c>
      <c r="K257" s="13">
        <v>52260346</v>
      </c>
      <c r="L257" s="16">
        <f t="shared" si="24"/>
        <v>6.1304813940225224E-2</v>
      </c>
      <c r="M257" s="15">
        <f t="shared" si="25"/>
        <v>7128319</v>
      </c>
      <c r="N257" s="16">
        <f t="shared" si="26"/>
        <v>1.1579436926243087</v>
      </c>
      <c r="O257" s="17">
        <v>44767304.399999999</v>
      </c>
      <c r="P257" s="16">
        <f t="shared" si="27"/>
        <v>1.1673775470832235</v>
      </c>
      <c r="R257" s="15"/>
    </row>
    <row r="258" spans="1:18" x14ac:dyDescent="0.2">
      <c r="A258" s="12" t="s">
        <v>516</v>
      </c>
      <c r="B258" s="5" t="s">
        <v>517</v>
      </c>
      <c r="C258" s="13">
        <v>16470411.999999631</v>
      </c>
      <c r="D258" s="14">
        <v>29910550.851831645</v>
      </c>
      <c r="E258" s="15">
        <f t="shared" si="21"/>
        <v>13440138.851832014</v>
      </c>
      <c r="F258" s="16">
        <f t="shared" si="22"/>
        <v>1.8160171616734491</v>
      </c>
      <c r="G258" s="17">
        <v>16185145.73</v>
      </c>
      <c r="H258" s="16">
        <f t="shared" si="23"/>
        <v>1.8480248093405116</v>
      </c>
      <c r="J258" s="13">
        <v>17316819.999999631</v>
      </c>
      <c r="K258" s="13">
        <v>34686430.498400003</v>
      </c>
      <c r="L258" s="16">
        <f t="shared" si="24"/>
        <v>0.15967207258156851</v>
      </c>
      <c r="M258" s="15">
        <f t="shared" si="25"/>
        <v>17369610.498400372</v>
      </c>
      <c r="N258" s="16">
        <f t="shared" si="26"/>
        <v>2.0030485099689632</v>
      </c>
      <c r="O258" s="17">
        <v>17092062.400000002</v>
      </c>
      <c r="P258" s="16">
        <f t="shared" si="27"/>
        <v>2.0293882438903337</v>
      </c>
      <c r="R258" s="15"/>
    </row>
    <row r="259" spans="1:18" x14ac:dyDescent="0.2">
      <c r="A259" s="12" t="s">
        <v>518</v>
      </c>
      <c r="B259" s="5" t="s">
        <v>519</v>
      </c>
      <c r="C259" s="13">
        <v>2843384</v>
      </c>
      <c r="D259" s="14">
        <v>4424862.2071408946</v>
      </c>
      <c r="E259" s="15">
        <f t="shared" si="21"/>
        <v>1581478.2071408946</v>
      </c>
      <c r="F259" s="16">
        <f t="shared" si="22"/>
        <v>1.5561957889405351</v>
      </c>
      <c r="G259" s="17">
        <v>2843384.19</v>
      </c>
      <c r="H259" s="16">
        <f t="shared" si="23"/>
        <v>1.5561956849527585</v>
      </c>
      <c r="J259" s="13">
        <v>2976319</v>
      </c>
      <c r="K259" s="13">
        <v>4717898.68</v>
      </c>
      <c r="L259" s="16">
        <f t="shared" si="24"/>
        <v>6.6224993941325319E-2</v>
      </c>
      <c r="M259" s="15">
        <f t="shared" si="25"/>
        <v>1741579.6799999997</v>
      </c>
      <c r="N259" s="16">
        <f t="shared" si="26"/>
        <v>1.5851455035565742</v>
      </c>
      <c r="O259" s="17">
        <v>2970098.28</v>
      </c>
      <c r="P259" s="16">
        <f t="shared" si="27"/>
        <v>1.5884655103062786</v>
      </c>
      <c r="R259" s="15"/>
    </row>
    <row r="260" spans="1:18" x14ac:dyDescent="0.2">
      <c r="A260" s="12" t="s">
        <v>520</v>
      </c>
      <c r="B260" s="5" t="s">
        <v>521</v>
      </c>
      <c r="C260" s="13"/>
      <c r="D260" s="14"/>
      <c r="E260" s="15"/>
      <c r="F260" s="16"/>
      <c r="G260" s="17"/>
      <c r="H260" s="16"/>
      <c r="J260" s="13"/>
      <c r="K260" s="13"/>
      <c r="L260" s="16"/>
      <c r="M260" s="15"/>
      <c r="N260" s="16"/>
      <c r="O260" s="17"/>
      <c r="P260" s="16"/>
      <c r="R260" s="15"/>
    </row>
    <row r="261" spans="1:18" x14ac:dyDescent="0.2">
      <c r="A261" s="12" t="s">
        <v>522</v>
      </c>
      <c r="B261" s="5" t="s">
        <v>523</v>
      </c>
      <c r="C261" s="13">
        <v>8245551</v>
      </c>
      <c r="D261" s="14">
        <v>11967901.7090024</v>
      </c>
      <c r="E261" s="15">
        <f t="shared" si="21"/>
        <v>3722350.7090023998</v>
      </c>
      <c r="F261" s="16">
        <f t="shared" si="22"/>
        <v>1.4514374732510174</v>
      </c>
      <c r="G261" s="17">
        <v>6777309.0700000003</v>
      </c>
      <c r="H261" s="16">
        <f t="shared" si="23"/>
        <v>1.7658781066926315</v>
      </c>
      <c r="J261" s="13">
        <v>8434576</v>
      </c>
      <c r="K261" s="13">
        <v>12622194</v>
      </c>
      <c r="L261" s="16">
        <f t="shared" si="24"/>
        <v>5.4670593635092579E-2</v>
      </c>
      <c r="M261" s="15">
        <f t="shared" si="25"/>
        <v>4187618</v>
      </c>
      <c r="N261" s="16">
        <f t="shared" si="26"/>
        <v>1.4964823365157893</v>
      </c>
      <c r="O261" s="17">
        <v>6859405.6100000003</v>
      </c>
      <c r="P261" s="16">
        <f t="shared" si="27"/>
        <v>1.8401294102799091</v>
      </c>
      <c r="R261" s="15"/>
    </row>
    <row r="262" spans="1:18" x14ac:dyDescent="0.2">
      <c r="A262" s="12" t="s">
        <v>524</v>
      </c>
      <c r="B262" s="5" t="s">
        <v>525</v>
      </c>
      <c r="C262" s="13">
        <v>11126195</v>
      </c>
      <c r="D262" s="14">
        <v>13642479.334802175</v>
      </c>
      <c r="E262" s="15">
        <f t="shared" si="21"/>
        <v>2516284.3348021749</v>
      </c>
      <c r="F262" s="16">
        <f t="shared" si="22"/>
        <v>1.226158568567437</v>
      </c>
      <c r="G262" s="17">
        <v>10224749.51</v>
      </c>
      <c r="H262" s="16">
        <f t="shared" si="23"/>
        <v>1.3342604942506973</v>
      </c>
      <c r="J262" s="13">
        <v>11571635</v>
      </c>
      <c r="K262" s="13">
        <v>14226378.1</v>
      </c>
      <c r="L262" s="16">
        <f t="shared" si="24"/>
        <v>4.2800047620984105E-2</v>
      </c>
      <c r="M262" s="15">
        <f t="shared" si="25"/>
        <v>2654743.0999999996</v>
      </c>
      <c r="N262" s="16">
        <f t="shared" si="26"/>
        <v>1.2294181505033643</v>
      </c>
      <c r="O262" s="17">
        <v>11571635.25</v>
      </c>
      <c r="P262" s="16">
        <f t="shared" si="27"/>
        <v>1.2294181239423356</v>
      </c>
      <c r="R262" s="15"/>
    </row>
    <row r="263" spans="1:18" x14ac:dyDescent="0.2">
      <c r="A263" s="12" t="s">
        <v>526</v>
      </c>
      <c r="B263" s="5" t="s">
        <v>527</v>
      </c>
      <c r="C263" s="13">
        <v>31933982</v>
      </c>
      <c r="D263" s="14">
        <v>41999139.369999997</v>
      </c>
      <c r="E263" s="15">
        <f t="shared" si="21"/>
        <v>10065157.369999997</v>
      </c>
      <c r="F263" s="16">
        <f t="shared" si="22"/>
        <v>1.315186417090108</v>
      </c>
      <c r="G263" s="17">
        <v>26006774.039999999</v>
      </c>
      <c r="H263" s="16">
        <f t="shared" si="23"/>
        <v>1.6149307601705143</v>
      </c>
      <c r="J263" s="13">
        <v>33191487</v>
      </c>
      <c r="K263" s="13">
        <v>44607951</v>
      </c>
      <c r="L263" s="16">
        <f t="shared" si="24"/>
        <v>6.2115835446463409E-2</v>
      </c>
      <c r="M263" s="15">
        <f t="shared" si="25"/>
        <v>11416464</v>
      </c>
      <c r="N263" s="16">
        <f t="shared" si="26"/>
        <v>1.343957593704675</v>
      </c>
      <c r="O263" s="17">
        <v>27429942.139999997</v>
      </c>
      <c r="P263" s="16">
        <f t="shared" si="27"/>
        <v>1.6262502768808249</v>
      </c>
      <c r="R263" s="15"/>
    </row>
    <row r="264" spans="1:18" x14ac:dyDescent="0.2">
      <c r="A264" s="12" t="s">
        <v>528</v>
      </c>
      <c r="B264" s="5" t="s">
        <v>529</v>
      </c>
      <c r="C264" s="13">
        <v>14265560</v>
      </c>
      <c r="D264" s="14">
        <v>20162849.41031082</v>
      </c>
      <c r="E264" s="15">
        <f t="shared" si="21"/>
        <v>5897289.4103108197</v>
      </c>
      <c r="F264" s="16">
        <f t="shared" si="22"/>
        <v>1.4133934742352083</v>
      </c>
      <c r="G264" s="17">
        <v>14265559.65</v>
      </c>
      <c r="H264" s="16">
        <f t="shared" si="23"/>
        <v>1.4133935089122718</v>
      </c>
      <c r="J264" s="13">
        <v>14680312</v>
      </c>
      <c r="K264" s="13">
        <v>20821744.449999999</v>
      </c>
      <c r="L264" s="16">
        <f t="shared" si="24"/>
        <v>3.2678666902716424E-2</v>
      </c>
      <c r="M264" s="15">
        <f t="shared" si="25"/>
        <v>6141432.4499999993</v>
      </c>
      <c r="N264" s="16">
        <f t="shared" si="26"/>
        <v>1.4183448178758054</v>
      </c>
      <c r="O264" s="17">
        <v>14525789.259999998</v>
      </c>
      <c r="P264" s="16">
        <f t="shared" si="27"/>
        <v>1.4334329155757009</v>
      </c>
      <c r="R264" s="15"/>
    </row>
    <row r="265" spans="1:18" x14ac:dyDescent="0.2">
      <c r="A265" s="12" t="s">
        <v>530</v>
      </c>
      <c r="B265" s="5" t="s">
        <v>531</v>
      </c>
      <c r="C265" s="13">
        <v>19244948</v>
      </c>
      <c r="D265" s="14">
        <v>33848273.226346202</v>
      </c>
      <c r="E265" s="15">
        <f t="shared" si="21"/>
        <v>14603325.226346202</v>
      </c>
      <c r="F265" s="16">
        <f t="shared" si="22"/>
        <v>1.7588134416547243</v>
      </c>
      <c r="G265" s="17">
        <v>19041996.94004</v>
      </c>
      <c r="H265" s="16">
        <f t="shared" si="23"/>
        <v>1.7775590098522041</v>
      </c>
      <c r="J265" s="13">
        <v>19935628</v>
      </c>
      <c r="K265" s="13">
        <v>37208058.326400004</v>
      </c>
      <c r="L265" s="16">
        <f t="shared" si="24"/>
        <v>9.9260162478205058E-2</v>
      </c>
      <c r="M265" s="15">
        <f t="shared" si="25"/>
        <v>17272430.326400004</v>
      </c>
      <c r="N265" s="16">
        <f t="shared" si="26"/>
        <v>1.8664101440095093</v>
      </c>
      <c r="O265" s="17">
        <v>19935627.51244</v>
      </c>
      <c r="P265" s="16">
        <f t="shared" si="27"/>
        <v>1.8664101896557739</v>
      </c>
      <c r="R265" s="15"/>
    </row>
    <row r="266" spans="1:18" x14ac:dyDescent="0.2">
      <c r="A266" s="12" t="s">
        <v>532</v>
      </c>
      <c r="B266" s="5" t="s">
        <v>533</v>
      </c>
      <c r="C266" s="13">
        <v>34978358</v>
      </c>
      <c r="D266" s="14">
        <v>45242171.119081177</v>
      </c>
      <c r="E266" s="15">
        <f t="shared" ref="E266:E326" si="28">D266-C266</f>
        <v>10263813.119081177</v>
      </c>
      <c r="F266" s="16">
        <f t="shared" ref="F266:F327" si="29">D266/C266</f>
        <v>1.2934332457538795</v>
      </c>
      <c r="G266" s="17">
        <v>34362938.020000003</v>
      </c>
      <c r="H266" s="16">
        <f t="shared" ref="H266:H327" si="30">D266/G266</f>
        <v>1.3165978733468371</v>
      </c>
      <c r="J266" s="13">
        <v>36311317</v>
      </c>
      <c r="K266" s="13">
        <v>47543282</v>
      </c>
      <c r="L266" s="16">
        <f t="shared" ref="L266:L327" si="31">(K266-D266)/D266</f>
        <v>5.086207898515982E-2</v>
      </c>
      <c r="M266" s="15">
        <f t="shared" ref="M266:M326" si="32">K266-J266</f>
        <v>11231965</v>
      </c>
      <c r="N266" s="16">
        <f t="shared" ref="N266:N327" si="33">K266/J266</f>
        <v>1.3093240875840444</v>
      </c>
      <c r="O266" s="17">
        <v>35889670.800000012</v>
      </c>
      <c r="P266" s="16">
        <f t="shared" ref="P266:P327" si="34">K266/O266</f>
        <v>1.3247065503871933</v>
      </c>
      <c r="R266" s="15"/>
    </row>
    <row r="267" spans="1:18" x14ac:dyDescent="0.2">
      <c r="A267" s="12" t="s">
        <v>534</v>
      </c>
      <c r="B267" s="5" t="s">
        <v>535</v>
      </c>
      <c r="C267" s="13"/>
      <c r="D267" s="14"/>
      <c r="E267" s="15"/>
      <c r="F267" s="16"/>
      <c r="G267" s="17"/>
      <c r="H267" s="16"/>
      <c r="J267" s="13"/>
      <c r="K267" s="13"/>
      <c r="L267" s="16"/>
      <c r="M267" s="15"/>
      <c r="N267" s="16"/>
      <c r="O267" s="17"/>
      <c r="P267" s="16"/>
      <c r="R267" s="15"/>
    </row>
    <row r="268" spans="1:18" x14ac:dyDescent="0.2">
      <c r="A268" s="12" t="s">
        <v>536</v>
      </c>
      <c r="B268" s="5" t="s">
        <v>537</v>
      </c>
      <c r="C268" s="13">
        <v>1269487</v>
      </c>
      <c r="D268" s="14">
        <v>2250653.72224</v>
      </c>
      <c r="E268" s="15">
        <f t="shared" si="28"/>
        <v>981166.72224000003</v>
      </c>
      <c r="F268" s="16">
        <f t="shared" si="29"/>
        <v>1.7728844188558055</v>
      </c>
      <c r="G268" s="17">
        <v>1180054.76</v>
      </c>
      <c r="H268" s="16">
        <f t="shared" si="30"/>
        <v>1.9072451538096418</v>
      </c>
      <c r="J268" s="13">
        <v>1396519</v>
      </c>
      <c r="K268" s="13">
        <v>2130627.6065939702</v>
      </c>
      <c r="L268" s="16">
        <f t="shared" si="31"/>
        <v>-5.332944577834562E-2</v>
      </c>
      <c r="M268" s="15">
        <f t="shared" si="32"/>
        <v>734108.60659397021</v>
      </c>
      <c r="N268" s="16">
        <f t="shared" si="33"/>
        <v>1.5256703321572926</v>
      </c>
      <c r="O268" s="17">
        <v>1359496.83</v>
      </c>
      <c r="P268" s="16">
        <f t="shared" si="34"/>
        <v>1.5672177820333499</v>
      </c>
      <c r="R268" s="15"/>
    </row>
    <row r="269" spans="1:18" x14ac:dyDescent="0.2">
      <c r="A269" s="12" t="s">
        <v>538</v>
      </c>
      <c r="B269" s="5" t="s">
        <v>539</v>
      </c>
      <c r="C269" s="13">
        <v>26455230.999998823</v>
      </c>
      <c r="D269" s="14">
        <v>37342432.29834073</v>
      </c>
      <c r="E269" s="15">
        <f t="shared" si="28"/>
        <v>10887201.298341908</v>
      </c>
      <c r="F269" s="16">
        <f t="shared" si="29"/>
        <v>1.4115330271862829</v>
      </c>
      <c r="G269" s="17">
        <v>24040989.473200001</v>
      </c>
      <c r="H269" s="16">
        <f t="shared" si="30"/>
        <v>1.5532818372541897</v>
      </c>
      <c r="J269" s="13">
        <v>26958939.999997687</v>
      </c>
      <c r="K269" s="13">
        <v>39400445</v>
      </c>
      <c r="L269" s="16">
        <f t="shared" si="31"/>
        <v>5.5111908223255054E-2</v>
      </c>
      <c r="M269" s="15">
        <f t="shared" si="32"/>
        <v>12441505.000002313</v>
      </c>
      <c r="N269" s="16">
        <f t="shared" si="33"/>
        <v>1.461498300749339</v>
      </c>
      <c r="O269" s="17">
        <v>24882496.668651178</v>
      </c>
      <c r="P269" s="16">
        <f t="shared" si="34"/>
        <v>1.5834602742915109</v>
      </c>
      <c r="R269" s="15"/>
    </row>
    <row r="270" spans="1:18" x14ac:dyDescent="0.2">
      <c r="A270" s="12" t="s">
        <v>540</v>
      </c>
      <c r="B270" s="5" t="s">
        <v>541</v>
      </c>
      <c r="C270" s="13">
        <v>19460409</v>
      </c>
      <c r="D270" s="14">
        <v>33281802.759804741</v>
      </c>
      <c r="E270" s="15">
        <f t="shared" si="28"/>
        <v>13821393.759804741</v>
      </c>
      <c r="F270" s="16">
        <f t="shared" si="29"/>
        <v>1.710231411878586</v>
      </c>
      <c r="G270" s="17">
        <v>19460408.699999999</v>
      </c>
      <c r="H270" s="16">
        <f t="shared" si="30"/>
        <v>1.7102314382433674</v>
      </c>
      <c r="J270" s="13">
        <v>20042624</v>
      </c>
      <c r="K270" s="13">
        <v>34584187</v>
      </c>
      <c r="L270" s="16">
        <f t="shared" si="31"/>
        <v>3.9132022072079019E-2</v>
      </c>
      <c r="M270" s="15">
        <f t="shared" si="32"/>
        <v>14541563</v>
      </c>
      <c r="N270" s="16">
        <f t="shared" si="33"/>
        <v>1.7255318964223447</v>
      </c>
      <c r="O270" s="17">
        <v>20042623.919999998</v>
      </c>
      <c r="P270" s="16">
        <f t="shared" si="34"/>
        <v>1.725531903309794</v>
      </c>
      <c r="R270" s="15"/>
    </row>
    <row r="271" spans="1:18" x14ac:dyDescent="0.2">
      <c r="A271" s="12" t="s">
        <v>542</v>
      </c>
      <c r="B271" s="5" t="s">
        <v>543</v>
      </c>
      <c r="C271" s="13">
        <v>15020620</v>
      </c>
      <c r="D271" s="14">
        <v>27076975.254564799</v>
      </c>
      <c r="E271" s="15">
        <f t="shared" si="28"/>
        <v>12056355.254564799</v>
      </c>
      <c r="F271" s="16">
        <f t="shared" si="29"/>
        <v>1.8026536357730107</v>
      </c>
      <c r="G271" s="17">
        <v>14799834.747719999</v>
      </c>
      <c r="H271" s="16">
        <f t="shared" si="30"/>
        <v>1.8295457831876241</v>
      </c>
      <c r="J271" s="13">
        <v>15211667</v>
      </c>
      <c r="K271" s="13">
        <v>28180580</v>
      </c>
      <c r="L271" s="16">
        <f t="shared" si="31"/>
        <v>4.0758051261621193E-2</v>
      </c>
      <c r="M271" s="15">
        <f t="shared" si="32"/>
        <v>12968913</v>
      </c>
      <c r="N271" s="16">
        <f t="shared" si="33"/>
        <v>1.8525635619028473</v>
      </c>
      <c r="O271" s="17">
        <v>14995281.195770001</v>
      </c>
      <c r="P271" s="16">
        <f t="shared" si="34"/>
        <v>1.8792965354960747</v>
      </c>
      <c r="R271" s="15"/>
    </row>
    <row r="272" spans="1:18" x14ac:dyDescent="0.2">
      <c r="A272" s="12" t="s">
        <v>544</v>
      </c>
      <c r="B272" s="5" t="s">
        <v>545</v>
      </c>
      <c r="C272" s="13">
        <v>12209790</v>
      </c>
      <c r="D272" s="14">
        <v>22814967.309999999</v>
      </c>
      <c r="E272" s="15">
        <f t="shared" si="28"/>
        <v>10605177.309999999</v>
      </c>
      <c r="F272" s="16">
        <f t="shared" si="29"/>
        <v>1.8685798289733073</v>
      </c>
      <c r="G272" s="17">
        <v>11706772.640000001</v>
      </c>
      <c r="H272" s="16">
        <f t="shared" si="30"/>
        <v>1.9488690872875787</v>
      </c>
      <c r="J272" s="13">
        <v>14493700</v>
      </c>
      <c r="K272" s="13">
        <v>23548778</v>
      </c>
      <c r="L272" s="16">
        <f t="shared" si="31"/>
        <v>3.2163565260878796E-2</v>
      </c>
      <c r="M272" s="15">
        <f t="shared" si="32"/>
        <v>9055078</v>
      </c>
      <c r="N272" s="16">
        <f t="shared" si="33"/>
        <v>1.6247595851990866</v>
      </c>
      <c r="O272" s="17">
        <v>14493699.970000001</v>
      </c>
      <c r="P272" s="16">
        <f t="shared" si="34"/>
        <v>1.6247595885621191</v>
      </c>
      <c r="R272" s="15"/>
    </row>
    <row r="273" spans="1:18" x14ac:dyDescent="0.2">
      <c r="A273" s="12" t="s">
        <v>546</v>
      </c>
      <c r="B273" s="5" t="s">
        <v>547</v>
      </c>
      <c r="C273" s="13">
        <v>21693799</v>
      </c>
      <c r="D273" s="14">
        <v>35830923.431905799</v>
      </c>
      <c r="E273" s="15">
        <f t="shared" si="28"/>
        <v>14137124.431905799</v>
      </c>
      <c r="F273" s="16">
        <f t="shared" si="29"/>
        <v>1.6516666090575376</v>
      </c>
      <c r="G273" s="17">
        <v>20626908.302099999</v>
      </c>
      <c r="H273" s="16">
        <f t="shared" si="30"/>
        <v>1.7370961710368344</v>
      </c>
      <c r="J273" s="13">
        <v>21952856</v>
      </c>
      <c r="K273" s="13">
        <v>37829308</v>
      </c>
      <c r="L273" s="16">
        <f t="shared" si="31"/>
        <v>5.5772622547448254E-2</v>
      </c>
      <c r="M273" s="15">
        <f t="shared" si="32"/>
        <v>15876452</v>
      </c>
      <c r="N273" s="16">
        <f t="shared" si="33"/>
        <v>1.7232066752499082</v>
      </c>
      <c r="O273" s="17">
        <v>20800201.785499997</v>
      </c>
      <c r="P273" s="16">
        <f t="shared" si="34"/>
        <v>1.8186990871584303</v>
      </c>
      <c r="R273" s="15"/>
    </row>
    <row r="274" spans="1:18" x14ac:dyDescent="0.2">
      <c r="A274" s="12" t="s">
        <v>548</v>
      </c>
      <c r="B274" s="5" t="s">
        <v>549</v>
      </c>
      <c r="C274" s="13">
        <v>30678179</v>
      </c>
      <c r="D274" s="14">
        <v>35421456.813072085</v>
      </c>
      <c r="E274" s="15">
        <f t="shared" si="28"/>
        <v>4743277.8130720854</v>
      </c>
      <c r="F274" s="16">
        <f t="shared" si="29"/>
        <v>1.1546140601458803</v>
      </c>
      <c r="G274" s="17">
        <v>23959502.059999999</v>
      </c>
      <c r="H274" s="16">
        <f t="shared" si="30"/>
        <v>1.4783886878937953</v>
      </c>
      <c r="J274" s="13">
        <v>31614497</v>
      </c>
      <c r="K274" s="13">
        <v>36423510</v>
      </c>
      <c r="L274" s="16">
        <f t="shared" si="31"/>
        <v>2.8289440273899537E-2</v>
      </c>
      <c r="M274" s="15">
        <f t="shared" si="32"/>
        <v>4809013</v>
      </c>
      <c r="N274" s="16">
        <f t="shared" si="33"/>
        <v>1.1521141709134262</v>
      </c>
      <c r="O274" s="17">
        <v>24957462.550000001</v>
      </c>
      <c r="P274" s="16">
        <f t="shared" si="34"/>
        <v>1.4594236063473527</v>
      </c>
      <c r="R274" s="15"/>
    </row>
    <row r="275" spans="1:18" x14ac:dyDescent="0.2">
      <c r="A275" s="12" t="s">
        <v>550</v>
      </c>
      <c r="B275" s="5" t="s">
        <v>551</v>
      </c>
      <c r="C275" s="13">
        <v>22033322</v>
      </c>
      <c r="D275" s="14">
        <v>38297884.176357321</v>
      </c>
      <c r="E275" s="15">
        <f t="shared" si="28"/>
        <v>16264562.176357321</v>
      </c>
      <c r="F275" s="16">
        <f t="shared" si="29"/>
        <v>1.7381802061603475</v>
      </c>
      <c r="G275" s="17">
        <v>22033322.210000001</v>
      </c>
      <c r="H275" s="16">
        <f t="shared" si="30"/>
        <v>1.7381801895937199</v>
      </c>
      <c r="J275" s="13">
        <v>23773098</v>
      </c>
      <c r="K275" s="13">
        <v>40244315.920000002</v>
      </c>
      <c r="L275" s="16">
        <f t="shared" si="31"/>
        <v>5.0823479821485378E-2</v>
      </c>
      <c r="M275" s="15">
        <f t="shared" si="32"/>
        <v>16471217.920000002</v>
      </c>
      <c r="N275" s="16">
        <f t="shared" si="33"/>
        <v>1.6928511345050612</v>
      </c>
      <c r="O275" s="17">
        <v>23706658.220000003</v>
      </c>
      <c r="P275" s="16">
        <f t="shared" si="34"/>
        <v>1.6975954833671196</v>
      </c>
      <c r="R275" s="15"/>
    </row>
    <row r="276" spans="1:18" x14ac:dyDescent="0.2">
      <c r="A276" s="12" t="s">
        <v>552</v>
      </c>
      <c r="B276" s="5" t="s">
        <v>553</v>
      </c>
      <c r="C276" s="13">
        <v>12823121</v>
      </c>
      <c r="D276" s="14">
        <v>20926513.267243639</v>
      </c>
      <c r="E276" s="15">
        <f t="shared" si="28"/>
        <v>8103392.2672436386</v>
      </c>
      <c r="F276" s="16">
        <f t="shared" si="29"/>
        <v>1.6319360370415001</v>
      </c>
      <c r="G276" s="17">
        <v>12823121.49</v>
      </c>
      <c r="H276" s="16">
        <f t="shared" si="30"/>
        <v>1.6319359746815936</v>
      </c>
      <c r="J276" s="13">
        <v>14323309</v>
      </c>
      <c r="K276" s="13">
        <v>21795653</v>
      </c>
      <c r="L276" s="16">
        <f t="shared" si="31"/>
        <v>4.1532945391186099E-2</v>
      </c>
      <c r="M276" s="15">
        <f t="shared" si="32"/>
        <v>7472344</v>
      </c>
      <c r="N276" s="16">
        <f t="shared" si="33"/>
        <v>1.5216911818351471</v>
      </c>
      <c r="O276" s="17">
        <v>14323308.950000001</v>
      </c>
      <c r="P276" s="16">
        <f t="shared" si="34"/>
        <v>1.5216911871470871</v>
      </c>
      <c r="R276" s="15"/>
    </row>
    <row r="277" spans="1:18" x14ac:dyDescent="0.2">
      <c r="A277" s="12" t="s">
        <v>554</v>
      </c>
      <c r="B277" s="5" t="s">
        <v>555</v>
      </c>
      <c r="C277" s="13">
        <v>12748927.999999749</v>
      </c>
      <c r="D277" s="14">
        <v>18057419.966734655</v>
      </c>
      <c r="E277" s="15">
        <f t="shared" si="28"/>
        <v>5308491.9667349067</v>
      </c>
      <c r="F277" s="16">
        <f t="shared" si="29"/>
        <v>1.4163873203092066</v>
      </c>
      <c r="G277" s="17">
        <v>10916936.220000001</v>
      </c>
      <c r="H277" s="16">
        <f t="shared" si="30"/>
        <v>1.6540739638703004</v>
      </c>
      <c r="J277" s="13">
        <v>13085806.999999274</v>
      </c>
      <c r="K277" s="13">
        <v>17304905.630990691</v>
      </c>
      <c r="L277" s="16">
        <f t="shared" si="31"/>
        <v>-4.1673413872537951E-2</v>
      </c>
      <c r="M277" s="15">
        <f t="shared" si="32"/>
        <v>4219098.6309914179</v>
      </c>
      <c r="N277" s="16">
        <f t="shared" si="33"/>
        <v>1.3224179166780965</v>
      </c>
      <c r="O277" s="17">
        <v>11381489.499886185</v>
      </c>
      <c r="P277" s="16">
        <f t="shared" si="34"/>
        <v>1.5204429640921551</v>
      </c>
      <c r="R277" s="15"/>
    </row>
    <row r="278" spans="1:18" x14ac:dyDescent="0.2">
      <c r="A278" s="12" t="s">
        <v>556</v>
      </c>
      <c r="B278" s="5" t="s">
        <v>557</v>
      </c>
      <c r="C278" s="13">
        <v>16984443</v>
      </c>
      <c r="D278" s="14">
        <v>18679748.558204442</v>
      </c>
      <c r="E278" s="15">
        <f t="shared" si="28"/>
        <v>1695305.5582044423</v>
      </c>
      <c r="F278" s="16">
        <f t="shared" si="29"/>
        <v>1.0998151990150304</v>
      </c>
      <c r="G278" s="17">
        <v>16984442.760000002</v>
      </c>
      <c r="H278" s="16">
        <f t="shared" si="30"/>
        <v>1.0998152145560554</v>
      </c>
      <c r="J278" s="13">
        <v>19090732</v>
      </c>
      <c r="K278" s="13">
        <v>21322127</v>
      </c>
      <c r="L278" s="16">
        <f t="shared" si="31"/>
        <v>0.14145685278161751</v>
      </c>
      <c r="M278" s="15">
        <f t="shared" si="32"/>
        <v>2231395</v>
      </c>
      <c r="N278" s="16">
        <f t="shared" si="33"/>
        <v>1.1168836794733696</v>
      </c>
      <c r="O278" s="17">
        <v>19090731.800000001</v>
      </c>
      <c r="P278" s="16">
        <f t="shared" si="34"/>
        <v>1.1168836911741644</v>
      </c>
      <c r="R278" s="15"/>
    </row>
    <row r="279" spans="1:18" x14ac:dyDescent="0.2">
      <c r="A279" s="12" t="s">
        <v>558</v>
      </c>
      <c r="B279" s="5" t="s">
        <v>559</v>
      </c>
      <c r="C279" s="13">
        <v>37188533</v>
      </c>
      <c r="D279" s="14">
        <v>46957390.287691101</v>
      </c>
      <c r="E279" s="15">
        <f t="shared" si="28"/>
        <v>9768857.2876911014</v>
      </c>
      <c r="F279" s="16">
        <f t="shared" si="29"/>
        <v>1.2626846637830833</v>
      </c>
      <c r="G279" s="17">
        <v>37188533.336350001</v>
      </c>
      <c r="H279" s="16">
        <f t="shared" si="30"/>
        <v>1.2626846523627893</v>
      </c>
      <c r="J279" s="13">
        <v>38851076</v>
      </c>
      <c r="K279" s="13">
        <v>50051691.098949</v>
      </c>
      <c r="L279" s="16">
        <f t="shared" si="31"/>
        <v>6.5895928038168794E-2</v>
      </c>
      <c r="M279" s="15">
        <f t="shared" si="32"/>
        <v>11200615.098949</v>
      </c>
      <c r="N279" s="16">
        <f t="shared" si="33"/>
        <v>1.2882961362241037</v>
      </c>
      <c r="O279" s="17">
        <v>38851075.754790001</v>
      </c>
      <c r="P279" s="16">
        <f t="shared" si="34"/>
        <v>1.2882961443552321</v>
      </c>
      <c r="R279" s="15"/>
    </row>
    <row r="280" spans="1:18" x14ac:dyDescent="0.2">
      <c r="A280" s="12" t="s">
        <v>560</v>
      </c>
      <c r="B280" s="5" t="s">
        <v>561</v>
      </c>
      <c r="C280" s="13">
        <v>1400562</v>
      </c>
      <c r="D280" s="14">
        <v>2582163.0425999998</v>
      </c>
      <c r="E280" s="15">
        <f t="shared" si="28"/>
        <v>1181601.0425999998</v>
      </c>
      <c r="F280" s="16">
        <f t="shared" si="29"/>
        <v>1.8436620746528891</v>
      </c>
      <c r="G280" s="17">
        <v>1400561.77</v>
      </c>
      <c r="H280" s="16">
        <f t="shared" si="30"/>
        <v>1.8436623774187408</v>
      </c>
      <c r="J280" s="13">
        <v>1670708</v>
      </c>
      <c r="K280" s="13">
        <v>3281210.8</v>
      </c>
      <c r="L280" s="16">
        <f t="shared" si="31"/>
        <v>0.27072177312867257</v>
      </c>
      <c r="M280" s="15">
        <f t="shared" si="32"/>
        <v>1610502.7999999998</v>
      </c>
      <c r="N280" s="16">
        <f t="shared" si="33"/>
        <v>1.9639642594636524</v>
      </c>
      <c r="O280" s="17">
        <v>1670707.68</v>
      </c>
      <c r="P280" s="16">
        <f t="shared" si="34"/>
        <v>1.9639646356327278</v>
      </c>
      <c r="R280" s="15"/>
    </row>
    <row r="281" spans="1:18" x14ac:dyDescent="0.2">
      <c r="A281" s="12" t="s">
        <v>562</v>
      </c>
      <c r="B281" s="5" t="s">
        <v>563</v>
      </c>
      <c r="C281" s="13">
        <v>16494413</v>
      </c>
      <c r="D281" s="14">
        <v>23506856.608347502</v>
      </c>
      <c r="E281" s="15">
        <f t="shared" si="28"/>
        <v>7012443.6083475016</v>
      </c>
      <c r="F281" s="16">
        <f t="shared" si="29"/>
        <v>1.4251405374866932</v>
      </c>
      <c r="G281" s="17">
        <v>16339014.66</v>
      </c>
      <c r="H281" s="16">
        <f t="shared" si="30"/>
        <v>1.438694872212539</v>
      </c>
      <c r="J281" s="13">
        <v>16695123</v>
      </c>
      <c r="K281" s="13">
        <v>24794045</v>
      </c>
      <c r="L281" s="16">
        <f t="shared" si="31"/>
        <v>5.4757997340886738E-2</v>
      </c>
      <c r="M281" s="15">
        <f t="shared" si="32"/>
        <v>8098922</v>
      </c>
      <c r="N281" s="16">
        <f t="shared" si="33"/>
        <v>1.4851070579114631</v>
      </c>
      <c r="O281" s="17">
        <v>16594258.149999997</v>
      </c>
      <c r="P281" s="16">
        <f t="shared" si="34"/>
        <v>1.4941339815181798</v>
      </c>
      <c r="R281" s="15"/>
    </row>
    <row r="282" spans="1:18" x14ac:dyDescent="0.2">
      <c r="A282" s="12" t="s">
        <v>564</v>
      </c>
      <c r="B282" s="5" t="s">
        <v>565</v>
      </c>
      <c r="C282" s="13">
        <v>41316328.000000894</v>
      </c>
      <c r="D282" s="14">
        <v>51072161.309963204</v>
      </c>
      <c r="E282" s="15">
        <f t="shared" si="28"/>
        <v>9755833.3099623099</v>
      </c>
      <c r="F282" s="16">
        <f t="shared" si="29"/>
        <v>1.2361253717891409</v>
      </c>
      <c r="G282" s="17">
        <v>37611036.840000004</v>
      </c>
      <c r="H282" s="16">
        <f t="shared" si="30"/>
        <v>1.3579035730184139</v>
      </c>
      <c r="J282" s="13">
        <v>42235106.000000894</v>
      </c>
      <c r="K282" s="13">
        <v>54441905</v>
      </c>
      <c r="L282" s="16">
        <f t="shared" si="31"/>
        <v>6.5980048691995016E-2</v>
      </c>
      <c r="M282" s="15">
        <f t="shared" si="32"/>
        <v>12206798.999999106</v>
      </c>
      <c r="N282" s="16">
        <f t="shared" si="33"/>
        <v>1.2890202051345354</v>
      </c>
      <c r="O282" s="17">
        <v>40550528.920000002</v>
      </c>
      <c r="P282" s="16">
        <f t="shared" si="34"/>
        <v>1.3425695410140164</v>
      </c>
      <c r="R282" s="15"/>
    </row>
    <row r="283" spans="1:18" x14ac:dyDescent="0.2">
      <c r="A283" s="12" t="s">
        <v>566</v>
      </c>
      <c r="B283" s="5" t="s">
        <v>567</v>
      </c>
      <c r="C283" s="13">
        <v>12541084</v>
      </c>
      <c r="D283" s="14">
        <v>19469325</v>
      </c>
      <c r="E283" s="15">
        <f t="shared" si="28"/>
        <v>6928241</v>
      </c>
      <c r="F283" s="16">
        <f t="shared" si="29"/>
        <v>1.5524435527263831</v>
      </c>
      <c r="G283" s="17">
        <v>12541083.76</v>
      </c>
      <c r="H283" s="16">
        <f t="shared" si="30"/>
        <v>1.5524435824356539</v>
      </c>
      <c r="J283" s="13">
        <v>13019998</v>
      </c>
      <c r="K283" s="13">
        <v>19772665</v>
      </c>
      <c r="L283" s="16">
        <f t="shared" si="31"/>
        <v>1.5580406613994065E-2</v>
      </c>
      <c r="M283" s="15">
        <f t="shared" si="32"/>
        <v>6752667</v>
      </c>
      <c r="N283" s="16">
        <f t="shared" si="33"/>
        <v>1.5186380981010903</v>
      </c>
      <c r="O283" s="17">
        <v>13019997.510000002</v>
      </c>
      <c r="P283" s="16">
        <f t="shared" si="34"/>
        <v>1.5186381552541477</v>
      </c>
      <c r="R283" s="15"/>
    </row>
    <row r="284" spans="1:18" x14ac:dyDescent="0.2">
      <c r="A284" s="12" t="s">
        <v>568</v>
      </c>
      <c r="B284" s="5" t="s">
        <v>569</v>
      </c>
      <c r="C284" s="13">
        <v>32721029</v>
      </c>
      <c r="D284" s="14">
        <v>37291973.200439498</v>
      </c>
      <c r="E284" s="15">
        <f t="shared" si="28"/>
        <v>4570944.2004394978</v>
      </c>
      <c r="F284" s="16">
        <f t="shared" si="29"/>
        <v>1.139694390431288</v>
      </c>
      <c r="G284" s="17">
        <v>25863556.120000001</v>
      </c>
      <c r="H284" s="16">
        <f t="shared" si="30"/>
        <v>1.4418733845962515</v>
      </c>
      <c r="J284" s="13">
        <v>34071438</v>
      </c>
      <c r="K284" s="13">
        <v>40997042</v>
      </c>
      <c r="L284" s="16">
        <f t="shared" si="31"/>
        <v>9.9352983540083553E-2</v>
      </c>
      <c r="M284" s="15">
        <f t="shared" si="32"/>
        <v>6925604</v>
      </c>
      <c r="N284" s="16">
        <f t="shared" si="33"/>
        <v>1.2032671471042695</v>
      </c>
      <c r="O284" s="17">
        <v>27982141.810000002</v>
      </c>
      <c r="P284" s="16">
        <f t="shared" si="34"/>
        <v>1.4651145104749934</v>
      </c>
      <c r="R284" s="15"/>
    </row>
    <row r="285" spans="1:18" x14ac:dyDescent="0.2">
      <c r="A285" s="12" t="s">
        <v>570</v>
      </c>
      <c r="B285" s="5" t="s">
        <v>571</v>
      </c>
      <c r="C285" s="13">
        <v>9484178</v>
      </c>
      <c r="D285" s="14">
        <v>13419514.767712601</v>
      </c>
      <c r="E285" s="15">
        <f t="shared" si="28"/>
        <v>3935336.7677126005</v>
      </c>
      <c r="F285" s="16">
        <f t="shared" si="29"/>
        <v>1.414937042273205</v>
      </c>
      <c r="G285" s="17">
        <v>8172163.4400000004</v>
      </c>
      <c r="H285" s="16">
        <f t="shared" si="30"/>
        <v>1.6421006342125481</v>
      </c>
      <c r="J285" s="13">
        <v>8922732</v>
      </c>
      <c r="K285" s="13">
        <v>12906503</v>
      </c>
      <c r="L285" s="16">
        <f t="shared" si="31"/>
        <v>-3.8228786702996793E-2</v>
      </c>
      <c r="M285" s="15">
        <f t="shared" si="32"/>
        <v>3983771</v>
      </c>
      <c r="N285" s="16">
        <f t="shared" si="33"/>
        <v>1.4464743533706941</v>
      </c>
      <c r="O285" s="17">
        <v>7858151.0500000017</v>
      </c>
      <c r="P285" s="16">
        <f t="shared" si="34"/>
        <v>1.6424350865589428</v>
      </c>
      <c r="R285" s="15"/>
    </row>
    <row r="286" spans="1:18" x14ac:dyDescent="0.2">
      <c r="A286" s="12" t="s">
        <v>572</v>
      </c>
      <c r="B286" s="5" t="s">
        <v>573</v>
      </c>
      <c r="C286" s="13">
        <v>28418383.000001181</v>
      </c>
      <c r="D286" s="14">
        <v>32924341.366922684</v>
      </c>
      <c r="E286" s="15">
        <f t="shared" si="28"/>
        <v>4505958.3669215031</v>
      </c>
      <c r="F286" s="16">
        <f t="shared" si="29"/>
        <v>1.1585578731527868</v>
      </c>
      <c r="G286" s="17">
        <v>25601192.899999999</v>
      </c>
      <c r="H286" s="16">
        <f t="shared" si="30"/>
        <v>1.2860471578620341</v>
      </c>
      <c r="J286" s="13">
        <v>29159178.000001181</v>
      </c>
      <c r="K286" s="13">
        <v>34970735.049999997</v>
      </c>
      <c r="L286" s="16">
        <f t="shared" si="31"/>
        <v>6.2154430373304738E-2</v>
      </c>
      <c r="M286" s="15">
        <f t="shared" si="32"/>
        <v>5811557.0499988161</v>
      </c>
      <c r="N286" s="16">
        <f t="shared" si="33"/>
        <v>1.1993045568705187</v>
      </c>
      <c r="O286" s="17">
        <v>27040442.530000001</v>
      </c>
      <c r="P286" s="16">
        <f t="shared" si="34"/>
        <v>1.2932752491458577</v>
      </c>
      <c r="R286" s="15"/>
    </row>
    <row r="287" spans="1:18" x14ac:dyDescent="0.2">
      <c r="A287" s="12" t="s">
        <v>574</v>
      </c>
      <c r="B287" s="5" t="s">
        <v>575</v>
      </c>
      <c r="C287" s="13">
        <v>8477858</v>
      </c>
      <c r="D287" s="14">
        <v>12434408.049288342</v>
      </c>
      <c r="E287" s="15">
        <f t="shared" si="28"/>
        <v>3956550.0492883418</v>
      </c>
      <c r="F287" s="16">
        <f t="shared" si="29"/>
        <v>1.4666921820686714</v>
      </c>
      <c r="G287" s="17">
        <v>8477857.6699999999</v>
      </c>
      <c r="H287" s="16">
        <f t="shared" si="30"/>
        <v>1.4666922391595589</v>
      </c>
      <c r="J287" s="13">
        <v>8804676</v>
      </c>
      <c r="K287" s="13">
        <v>14222224</v>
      </c>
      <c r="L287" s="16">
        <f t="shared" si="31"/>
        <v>0.14377973954409357</v>
      </c>
      <c r="M287" s="15">
        <f t="shared" si="32"/>
        <v>5417548</v>
      </c>
      <c r="N287" s="16">
        <f t="shared" si="33"/>
        <v>1.6153035046377628</v>
      </c>
      <c r="O287" s="17">
        <v>8804675.8299999982</v>
      </c>
      <c r="P287" s="16">
        <f t="shared" si="34"/>
        <v>1.6153035358259185</v>
      </c>
      <c r="R287" s="15"/>
    </row>
    <row r="288" spans="1:18" x14ac:dyDescent="0.2">
      <c r="A288" s="12" t="s">
        <v>576</v>
      </c>
      <c r="B288" s="5" t="s">
        <v>577</v>
      </c>
      <c r="C288" s="13">
        <v>22886572</v>
      </c>
      <c r="D288" s="14">
        <v>28686070.878788568</v>
      </c>
      <c r="E288" s="15">
        <f t="shared" si="28"/>
        <v>5799498.8787885681</v>
      </c>
      <c r="F288" s="16">
        <f t="shared" si="29"/>
        <v>1.2534018147754311</v>
      </c>
      <c r="G288" s="17">
        <v>22886572.072110001</v>
      </c>
      <c r="H288" s="16">
        <f t="shared" si="30"/>
        <v>1.2534018108262681</v>
      </c>
      <c r="J288" s="13">
        <v>24399126</v>
      </c>
      <c r="K288" s="13">
        <v>29332902</v>
      </c>
      <c r="L288" s="16">
        <f t="shared" si="31"/>
        <v>2.2548613365161847E-2</v>
      </c>
      <c r="M288" s="15">
        <f t="shared" si="32"/>
        <v>4933776</v>
      </c>
      <c r="N288" s="16">
        <f t="shared" si="33"/>
        <v>1.2022111775643112</v>
      </c>
      <c r="O288" s="17">
        <v>24399125.516533989</v>
      </c>
      <c r="P288" s="16">
        <f t="shared" si="34"/>
        <v>1.2022112013859945</v>
      </c>
      <c r="R288" s="15"/>
    </row>
    <row r="289" spans="1:18" x14ac:dyDescent="0.2">
      <c r="A289" s="12" t="s">
        <v>578</v>
      </c>
      <c r="B289" s="5" t="s">
        <v>579</v>
      </c>
      <c r="C289" s="13">
        <v>13192994</v>
      </c>
      <c r="D289" s="14">
        <v>16193420.003726531</v>
      </c>
      <c r="E289" s="15">
        <f t="shared" si="28"/>
        <v>3000426.0037265308</v>
      </c>
      <c r="F289" s="16">
        <f t="shared" si="29"/>
        <v>1.2274257081998621</v>
      </c>
      <c r="G289" s="17">
        <v>13192993.539999999</v>
      </c>
      <c r="H289" s="16">
        <f t="shared" si="30"/>
        <v>1.2274257509965045</v>
      </c>
      <c r="J289" s="13">
        <v>14135321</v>
      </c>
      <c r="K289" s="13">
        <v>17540158</v>
      </c>
      <c r="L289" s="16">
        <f t="shared" si="31"/>
        <v>8.3165754730226804E-2</v>
      </c>
      <c r="M289" s="15">
        <f t="shared" si="32"/>
        <v>3404837</v>
      </c>
      <c r="N289" s="16">
        <f t="shared" si="33"/>
        <v>1.2408744024985354</v>
      </c>
      <c r="O289" s="17">
        <v>14135320.560000001</v>
      </c>
      <c r="P289" s="16">
        <f t="shared" si="34"/>
        <v>1.2408744411240999</v>
      </c>
      <c r="R289" s="15"/>
    </row>
    <row r="290" spans="1:18" x14ac:dyDescent="0.2">
      <c r="A290" s="12" t="s">
        <v>580</v>
      </c>
      <c r="B290" s="5" t="s">
        <v>581</v>
      </c>
      <c r="C290" s="13">
        <v>9121912.0000003893</v>
      </c>
      <c r="D290" s="14">
        <v>15106801.104376003</v>
      </c>
      <c r="E290" s="15">
        <f t="shared" si="28"/>
        <v>5984889.1043756139</v>
      </c>
      <c r="F290" s="16">
        <f t="shared" si="29"/>
        <v>1.6561002895418591</v>
      </c>
      <c r="G290" s="17">
        <v>8757628.3300000001</v>
      </c>
      <c r="H290" s="16">
        <f t="shared" si="30"/>
        <v>1.7249876947422367</v>
      </c>
      <c r="J290" s="13">
        <v>9519284.0000000037</v>
      </c>
      <c r="K290" s="13">
        <v>16018430</v>
      </c>
      <c r="L290" s="16">
        <f t="shared" si="31"/>
        <v>6.034559463154144E-2</v>
      </c>
      <c r="M290" s="15">
        <f t="shared" si="32"/>
        <v>6499145.9999999963</v>
      </c>
      <c r="N290" s="16">
        <f t="shared" si="33"/>
        <v>1.6827347518994069</v>
      </c>
      <c r="O290" s="17">
        <v>9252135.43990748</v>
      </c>
      <c r="P290" s="16">
        <f t="shared" si="34"/>
        <v>1.7313224718811706</v>
      </c>
      <c r="R290" s="15"/>
    </row>
    <row r="291" spans="1:18" x14ac:dyDescent="0.2">
      <c r="A291" s="12" t="s">
        <v>582</v>
      </c>
      <c r="B291" s="5" t="s">
        <v>583</v>
      </c>
      <c r="C291" s="13">
        <v>21538998</v>
      </c>
      <c r="D291" s="14">
        <v>22384901.638033297</v>
      </c>
      <c r="E291" s="15">
        <f t="shared" si="28"/>
        <v>845903.63803329691</v>
      </c>
      <c r="F291" s="16">
        <f t="shared" si="29"/>
        <v>1.0392731192989246</v>
      </c>
      <c r="G291" s="17">
        <v>17233969.48</v>
      </c>
      <c r="H291" s="16">
        <f t="shared" si="30"/>
        <v>1.2988825159526334</v>
      </c>
      <c r="J291" s="13">
        <v>22140281.000000767</v>
      </c>
      <c r="K291" s="13">
        <v>23384372</v>
      </c>
      <c r="L291" s="16">
        <f t="shared" si="31"/>
        <v>4.4649307740023424E-2</v>
      </c>
      <c r="M291" s="15">
        <f t="shared" si="32"/>
        <v>1244090.9999992326</v>
      </c>
      <c r="N291" s="16">
        <f t="shared" si="33"/>
        <v>1.05619129224237</v>
      </c>
      <c r="O291" s="17">
        <v>18106696.800181068</v>
      </c>
      <c r="P291" s="16">
        <f t="shared" si="34"/>
        <v>1.2914764221249981</v>
      </c>
      <c r="R291" s="15"/>
    </row>
    <row r="292" spans="1:18" x14ac:dyDescent="0.2">
      <c r="A292" s="12" t="s">
        <v>584</v>
      </c>
      <c r="B292" s="5" t="s">
        <v>585</v>
      </c>
      <c r="C292" s="13">
        <v>23754510.75</v>
      </c>
      <c r="D292" s="14">
        <v>23902778.513322171</v>
      </c>
      <c r="E292" s="15">
        <f t="shared" si="28"/>
        <v>148267.76332217082</v>
      </c>
      <c r="F292" s="16">
        <f t="shared" si="29"/>
        <v>1.006241667735555</v>
      </c>
      <c r="G292" s="17">
        <v>21076435.030000001</v>
      </c>
      <c r="H292" s="16">
        <f t="shared" si="30"/>
        <v>1.1340996937717018</v>
      </c>
      <c r="J292" s="13">
        <v>24381081</v>
      </c>
      <c r="K292" s="13">
        <v>24784596</v>
      </c>
      <c r="L292" s="16">
        <f t="shared" si="31"/>
        <v>3.6891840259756822E-2</v>
      </c>
      <c r="M292" s="15">
        <f t="shared" si="32"/>
        <v>403515</v>
      </c>
      <c r="N292" s="16">
        <f t="shared" si="33"/>
        <v>1.0165503326124055</v>
      </c>
      <c r="O292" s="17">
        <v>22391801.729999993</v>
      </c>
      <c r="P292" s="16">
        <f t="shared" si="34"/>
        <v>1.1068602830112684</v>
      </c>
      <c r="R292" s="15"/>
    </row>
    <row r="293" spans="1:18" x14ac:dyDescent="0.2">
      <c r="A293" s="12" t="s">
        <v>586</v>
      </c>
      <c r="B293" s="5" t="s">
        <v>587</v>
      </c>
      <c r="C293" s="13">
        <v>21751913</v>
      </c>
      <c r="D293" s="14">
        <v>24863508.929377612</v>
      </c>
      <c r="E293" s="15">
        <f t="shared" si="28"/>
        <v>3111595.9293776117</v>
      </c>
      <c r="F293" s="16">
        <f t="shared" si="29"/>
        <v>1.1430493000490398</v>
      </c>
      <c r="G293" s="17">
        <v>21751912.98</v>
      </c>
      <c r="H293" s="16">
        <f t="shared" si="30"/>
        <v>1.1430493011000273</v>
      </c>
      <c r="J293" s="13">
        <v>22722962</v>
      </c>
      <c r="K293" s="13">
        <v>26208687</v>
      </c>
      <c r="L293" s="16">
        <f t="shared" si="31"/>
        <v>5.410250316812628E-2</v>
      </c>
      <c r="M293" s="15">
        <f t="shared" si="32"/>
        <v>3485725</v>
      </c>
      <c r="N293" s="16">
        <f t="shared" si="33"/>
        <v>1.1534009958736893</v>
      </c>
      <c r="O293" s="17">
        <v>22722962.140000004</v>
      </c>
      <c r="P293" s="16">
        <f t="shared" si="34"/>
        <v>1.1534009887673913</v>
      </c>
      <c r="R293" s="15"/>
    </row>
    <row r="294" spans="1:18" x14ac:dyDescent="0.2">
      <c r="A294" s="12" t="s">
        <v>588</v>
      </c>
      <c r="B294" s="5" t="s">
        <v>589</v>
      </c>
      <c r="C294" s="13">
        <v>30693281</v>
      </c>
      <c r="D294" s="14">
        <v>43549671.061528847</v>
      </c>
      <c r="E294" s="15">
        <f t="shared" si="28"/>
        <v>12856390.061528847</v>
      </c>
      <c r="F294" s="16">
        <f t="shared" si="29"/>
        <v>1.4188665936863787</v>
      </c>
      <c r="G294" s="17">
        <v>28334955.81597</v>
      </c>
      <c r="H294" s="16">
        <f t="shared" si="30"/>
        <v>1.5369592013615778</v>
      </c>
      <c r="J294" s="13">
        <v>31972073.999998666</v>
      </c>
      <c r="K294" s="13">
        <v>46741038</v>
      </c>
      <c r="L294" s="16">
        <f t="shared" si="31"/>
        <v>7.3281080216708247E-2</v>
      </c>
      <c r="M294" s="15">
        <f t="shared" si="32"/>
        <v>14768964.000001334</v>
      </c>
      <c r="N294" s="16">
        <f t="shared" si="33"/>
        <v>1.4619332483717493</v>
      </c>
      <c r="O294" s="17">
        <v>30407397.850965925</v>
      </c>
      <c r="P294" s="16">
        <f t="shared" si="34"/>
        <v>1.5371600762777937</v>
      </c>
      <c r="R294" s="15"/>
    </row>
    <row r="295" spans="1:18" x14ac:dyDescent="0.2">
      <c r="A295" s="12" t="s">
        <v>590</v>
      </c>
      <c r="B295" s="5" t="s">
        <v>591</v>
      </c>
      <c r="C295" s="13">
        <v>5069299.0000001183</v>
      </c>
      <c r="D295" s="14">
        <v>13578812.421491999</v>
      </c>
      <c r="E295" s="15">
        <f t="shared" si="28"/>
        <v>8509513.42149188</v>
      </c>
      <c r="F295" s="16">
        <f t="shared" si="29"/>
        <v>2.6786371096855173</v>
      </c>
      <c r="G295" s="17">
        <v>5035196.55</v>
      </c>
      <c r="H295" s="16">
        <f t="shared" si="30"/>
        <v>2.6967790207697053</v>
      </c>
      <c r="J295" s="13">
        <v>5529555</v>
      </c>
      <c r="K295" s="13">
        <v>14788299.66263428</v>
      </c>
      <c r="L295" s="16">
        <f t="shared" si="31"/>
        <v>8.907165101036027E-2</v>
      </c>
      <c r="M295" s="15">
        <f t="shared" si="32"/>
        <v>9258744.6626342796</v>
      </c>
      <c r="N295" s="16">
        <f t="shared" si="33"/>
        <v>2.6744104476100299</v>
      </c>
      <c r="O295" s="17">
        <v>5529555.0699999994</v>
      </c>
      <c r="P295" s="16">
        <f t="shared" si="34"/>
        <v>2.6744104137540097</v>
      </c>
      <c r="R295" s="15"/>
    </row>
    <row r="296" spans="1:18" x14ac:dyDescent="0.2">
      <c r="A296" s="12" t="s">
        <v>592</v>
      </c>
      <c r="B296" s="5" t="s">
        <v>593</v>
      </c>
      <c r="C296" s="13">
        <v>79469579</v>
      </c>
      <c r="D296" s="14">
        <v>99489675.104568049</v>
      </c>
      <c r="E296" s="15">
        <f t="shared" si="28"/>
        <v>20020096.104568049</v>
      </c>
      <c r="F296" s="16">
        <f t="shared" si="29"/>
        <v>1.2519215070280925</v>
      </c>
      <c r="G296" s="17">
        <v>79469578.5</v>
      </c>
      <c r="H296" s="16">
        <f t="shared" si="30"/>
        <v>1.2519215149048268</v>
      </c>
      <c r="J296" s="13">
        <v>84952457</v>
      </c>
      <c r="K296" s="13">
        <v>95128749.200028688</v>
      </c>
      <c r="L296" s="16">
        <f t="shared" si="31"/>
        <v>-4.3832949499089585E-2</v>
      </c>
      <c r="M296" s="15">
        <f t="shared" si="32"/>
        <v>10176292.200028688</v>
      </c>
      <c r="N296" s="16">
        <f t="shared" si="33"/>
        <v>1.1197880857057341</v>
      </c>
      <c r="O296" s="17">
        <v>84952456.879999995</v>
      </c>
      <c r="P296" s="16">
        <f t="shared" si="34"/>
        <v>1.1197880872874961</v>
      </c>
      <c r="R296" s="15"/>
    </row>
    <row r="297" spans="1:18" x14ac:dyDescent="0.2">
      <c r="A297" s="12" t="s">
        <v>594</v>
      </c>
      <c r="B297" s="5" t="s">
        <v>595</v>
      </c>
      <c r="C297" s="13">
        <v>15368248</v>
      </c>
      <c r="D297" s="14">
        <v>16975102.71449453</v>
      </c>
      <c r="E297" s="15">
        <f t="shared" si="28"/>
        <v>1606854.7144945301</v>
      </c>
      <c r="F297" s="16">
        <f t="shared" si="29"/>
        <v>1.1045567923223603</v>
      </c>
      <c r="G297" s="17">
        <v>15230825.09</v>
      </c>
      <c r="H297" s="16">
        <f t="shared" si="30"/>
        <v>1.1145228583604285</v>
      </c>
      <c r="J297" s="13">
        <v>16750017</v>
      </c>
      <c r="K297" s="13">
        <v>18273243</v>
      </c>
      <c r="L297" s="16">
        <f t="shared" si="31"/>
        <v>7.6473191787936989E-2</v>
      </c>
      <c r="M297" s="15">
        <f t="shared" si="32"/>
        <v>1523226</v>
      </c>
      <c r="N297" s="16">
        <f t="shared" si="33"/>
        <v>1.0909387733755733</v>
      </c>
      <c r="O297" s="17">
        <v>16750016.709999999</v>
      </c>
      <c r="P297" s="16">
        <f t="shared" si="34"/>
        <v>1.0909387922634497</v>
      </c>
      <c r="R297" s="15"/>
    </row>
    <row r="298" spans="1:18" x14ac:dyDescent="0.2">
      <c r="A298" s="12" t="s">
        <v>596</v>
      </c>
      <c r="B298" s="5" t="s">
        <v>597</v>
      </c>
      <c r="C298" s="13">
        <v>47199282</v>
      </c>
      <c r="D298" s="14">
        <v>54334810.951192677</v>
      </c>
      <c r="E298" s="15">
        <f t="shared" si="28"/>
        <v>7135528.951192677</v>
      </c>
      <c r="F298" s="16">
        <f t="shared" si="29"/>
        <v>1.1511787605411599</v>
      </c>
      <c r="G298" s="17">
        <v>42679524.109999999</v>
      </c>
      <c r="H298" s="16">
        <f t="shared" si="30"/>
        <v>1.2730884911263993</v>
      </c>
      <c r="J298" s="13">
        <v>48458013</v>
      </c>
      <c r="K298" s="13">
        <v>56772688</v>
      </c>
      <c r="L298" s="16">
        <f t="shared" si="31"/>
        <v>4.4867682543281405E-2</v>
      </c>
      <c r="M298" s="15">
        <f t="shared" si="32"/>
        <v>8314675</v>
      </c>
      <c r="N298" s="16">
        <f t="shared" si="33"/>
        <v>1.1715851411406406</v>
      </c>
      <c r="O298" s="17">
        <v>47694959.75</v>
      </c>
      <c r="P298" s="16">
        <f t="shared" si="34"/>
        <v>1.190328879562583</v>
      </c>
      <c r="R298" s="15"/>
    </row>
    <row r="299" spans="1:18" x14ac:dyDescent="0.2">
      <c r="A299" s="12" t="s">
        <v>598</v>
      </c>
      <c r="B299" s="5" t="s">
        <v>599</v>
      </c>
      <c r="C299" s="13"/>
      <c r="D299" s="14"/>
      <c r="E299" s="15"/>
      <c r="F299" s="16"/>
      <c r="G299" s="17"/>
      <c r="H299" s="16"/>
      <c r="J299" s="13"/>
      <c r="K299" s="13"/>
      <c r="L299" s="16"/>
      <c r="M299" s="15"/>
      <c r="N299" s="16"/>
      <c r="O299" s="17"/>
      <c r="P299" s="16"/>
      <c r="R299" s="15"/>
    </row>
    <row r="300" spans="1:18" x14ac:dyDescent="0.2">
      <c r="A300" s="12" t="s">
        <v>600</v>
      </c>
      <c r="B300" s="5" t="s">
        <v>601</v>
      </c>
      <c r="C300" s="13">
        <v>22300397</v>
      </c>
      <c r="D300" s="14">
        <v>23926939.010000005</v>
      </c>
      <c r="E300" s="15">
        <f t="shared" si="28"/>
        <v>1626542.0100000054</v>
      </c>
      <c r="F300" s="16">
        <f t="shared" si="29"/>
        <v>1.0729378050982683</v>
      </c>
      <c r="G300" s="17">
        <v>22300397.41</v>
      </c>
      <c r="H300" s="16">
        <f t="shared" si="30"/>
        <v>1.0729377853719606</v>
      </c>
      <c r="J300" s="13">
        <v>23489725</v>
      </c>
      <c r="K300" s="13">
        <v>26292996</v>
      </c>
      <c r="L300" s="16">
        <f t="shared" si="31"/>
        <v>9.8886739712552726E-2</v>
      </c>
      <c r="M300" s="15">
        <f t="shared" si="32"/>
        <v>2803271</v>
      </c>
      <c r="N300" s="16">
        <f t="shared" si="33"/>
        <v>1.1193403073045769</v>
      </c>
      <c r="O300" s="17">
        <v>23489724.719765104</v>
      </c>
      <c r="P300" s="16">
        <f t="shared" si="34"/>
        <v>1.1193403206584249</v>
      </c>
      <c r="R300" s="15"/>
    </row>
    <row r="301" spans="1:18" x14ac:dyDescent="0.2">
      <c r="A301" s="12" t="s">
        <v>602</v>
      </c>
      <c r="B301" s="5" t="s">
        <v>603</v>
      </c>
      <c r="C301" s="13">
        <v>18993507</v>
      </c>
      <c r="D301" s="14">
        <v>20869580.18</v>
      </c>
      <c r="E301" s="15">
        <f t="shared" si="28"/>
        <v>1876073.1799999997</v>
      </c>
      <c r="F301" s="16">
        <f t="shared" si="29"/>
        <v>1.0987744485523394</v>
      </c>
      <c r="G301" s="17">
        <v>18993506.711449999</v>
      </c>
      <c r="H301" s="16">
        <f t="shared" si="30"/>
        <v>1.0987744652449583</v>
      </c>
      <c r="J301" s="13">
        <v>20180627</v>
      </c>
      <c r="K301" s="13">
        <v>21632867.670000002</v>
      </c>
      <c r="L301" s="16">
        <f t="shared" si="31"/>
        <v>3.6574166007013666E-2</v>
      </c>
      <c r="M301" s="15">
        <f t="shared" si="32"/>
        <v>1452240.6700000018</v>
      </c>
      <c r="N301" s="16">
        <f t="shared" si="33"/>
        <v>1.0719621184217913</v>
      </c>
      <c r="O301" s="17">
        <v>20180627.194921803</v>
      </c>
      <c r="P301" s="16">
        <f t="shared" si="34"/>
        <v>1.0719621080678621</v>
      </c>
      <c r="R301" s="15"/>
    </row>
    <row r="302" spans="1:18" x14ac:dyDescent="0.2">
      <c r="A302" s="12" t="s">
        <v>604</v>
      </c>
      <c r="B302" s="5" t="s">
        <v>605</v>
      </c>
      <c r="C302" s="13">
        <v>25870714</v>
      </c>
      <c r="D302" s="14">
        <v>25925000</v>
      </c>
      <c r="E302" s="15">
        <f t="shared" si="28"/>
        <v>54286</v>
      </c>
      <c r="F302" s="16">
        <f t="shared" si="29"/>
        <v>1.0020983572390001</v>
      </c>
      <c r="G302" s="17">
        <v>25870713.670000002</v>
      </c>
      <c r="H302" s="16">
        <f t="shared" si="30"/>
        <v>1.0020983700215023</v>
      </c>
      <c r="J302" s="13">
        <v>26611588</v>
      </c>
      <c r="K302" s="13">
        <v>26785739</v>
      </c>
      <c r="L302" s="16">
        <f t="shared" si="31"/>
        <v>3.3201118611378977E-2</v>
      </c>
      <c r="M302" s="15">
        <f t="shared" si="32"/>
        <v>174151</v>
      </c>
      <c r="N302" s="16">
        <f t="shared" si="33"/>
        <v>1.0065441791748768</v>
      </c>
      <c r="O302" s="17">
        <v>26611587.789733887</v>
      </c>
      <c r="P302" s="16">
        <f t="shared" si="34"/>
        <v>1.0065441871278833</v>
      </c>
      <c r="R302" s="15"/>
    </row>
    <row r="303" spans="1:18" x14ac:dyDescent="0.2">
      <c r="A303" s="12" t="s">
        <v>606</v>
      </c>
      <c r="B303" s="5" t="s">
        <v>607</v>
      </c>
      <c r="C303" s="13">
        <v>13454323</v>
      </c>
      <c r="D303" s="14">
        <v>14354754</v>
      </c>
      <c r="E303" s="15">
        <f t="shared" si="28"/>
        <v>900431</v>
      </c>
      <c r="F303" s="16">
        <f t="shared" si="29"/>
        <v>1.0669250321996877</v>
      </c>
      <c r="G303" s="17">
        <v>13454322.92</v>
      </c>
      <c r="H303" s="16">
        <f t="shared" si="30"/>
        <v>1.0669250385436713</v>
      </c>
      <c r="J303" s="13">
        <v>14522132</v>
      </c>
      <c r="K303" s="13">
        <v>15409101</v>
      </c>
      <c r="L303" s="16">
        <f t="shared" si="31"/>
        <v>7.3449325568379645E-2</v>
      </c>
      <c r="M303" s="15">
        <f t="shared" si="32"/>
        <v>886969</v>
      </c>
      <c r="N303" s="16">
        <f t="shared" si="33"/>
        <v>1.0610770512208538</v>
      </c>
      <c r="O303" s="17">
        <v>14522131.980000004</v>
      </c>
      <c r="P303" s="16">
        <f t="shared" si="34"/>
        <v>1.0610770526821776</v>
      </c>
      <c r="R303" s="15"/>
    </row>
    <row r="304" spans="1:18" x14ac:dyDescent="0.2">
      <c r="A304" s="12" t="s">
        <v>608</v>
      </c>
      <c r="B304" s="5" t="s">
        <v>609</v>
      </c>
      <c r="C304" s="13"/>
      <c r="D304" s="14"/>
      <c r="E304" s="15"/>
      <c r="F304" s="16"/>
      <c r="G304" s="17"/>
      <c r="H304" s="16"/>
      <c r="J304" s="13"/>
      <c r="K304" s="13"/>
      <c r="L304" s="16"/>
      <c r="M304" s="15"/>
      <c r="N304" s="16"/>
      <c r="O304" s="17"/>
      <c r="P304" s="16"/>
      <c r="R304" s="15"/>
    </row>
    <row r="305" spans="1:18" x14ac:dyDescent="0.2">
      <c r="A305" s="12" t="s">
        <v>610</v>
      </c>
      <c r="B305" s="5" t="s">
        <v>611</v>
      </c>
      <c r="C305" s="13">
        <v>10955191</v>
      </c>
      <c r="D305" s="14">
        <v>12376382.879999997</v>
      </c>
      <c r="E305" s="15">
        <f t="shared" si="28"/>
        <v>1421191.8799999971</v>
      </c>
      <c r="F305" s="16">
        <f t="shared" si="29"/>
        <v>1.1297277135560664</v>
      </c>
      <c r="G305" s="17">
        <v>10955190.529999999</v>
      </c>
      <c r="H305" s="16">
        <f t="shared" si="30"/>
        <v>1.1297277620236879</v>
      </c>
      <c r="J305" s="13">
        <v>11960851</v>
      </c>
      <c r="K305" s="13">
        <v>12882674</v>
      </c>
      <c r="L305" s="16">
        <f t="shared" si="31"/>
        <v>4.0907842372763036E-2</v>
      </c>
      <c r="M305" s="15">
        <f t="shared" si="32"/>
        <v>921823</v>
      </c>
      <c r="N305" s="16">
        <f t="shared" si="33"/>
        <v>1.077070017844048</v>
      </c>
      <c r="O305" s="17">
        <v>11960851.490000004</v>
      </c>
      <c r="P305" s="16">
        <f t="shared" si="34"/>
        <v>1.0770699737197384</v>
      </c>
      <c r="R305" s="15"/>
    </row>
    <row r="306" spans="1:18" x14ac:dyDescent="0.2">
      <c r="A306" s="12" t="s">
        <v>612</v>
      </c>
      <c r="B306" s="5" t="s">
        <v>613</v>
      </c>
      <c r="C306" s="13">
        <v>30643453.740000002</v>
      </c>
      <c r="D306" s="14">
        <v>29397728.318285715</v>
      </c>
      <c r="E306" s="15">
        <f t="shared" si="28"/>
        <v>-1245725.4217142873</v>
      </c>
      <c r="F306" s="16">
        <f t="shared" si="29"/>
        <v>0.95934774740850448</v>
      </c>
      <c r="G306" s="17">
        <v>29219681.09</v>
      </c>
      <c r="H306" s="16">
        <f t="shared" si="30"/>
        <v>1.0060934008053444</v>
      </c>
      <c r="J306" s="13">
        <v>32086682.421714287</v>
      </c>
      <c r="K306" s="13">
        <v>32074218</v>
      </c>
      <c r="L306" s="16">
        <f t="shared" si="31"/>
        <v>9.104409880709996E-2</v>
      </c>
      <c r="M306" s="15">
        <f t="shared" si="32"/>
        <v>-12464.421714287251</v>
      </c>
      <c r="N306" s="16">
        <f t="shared" si="33"/>
        <v>0.999611539094305</v>
      </c>
      <c r="O306" s="17">
        <v>30840956.849999994</v>
      </c>
      <c r="P306" s="16">
        <f t="shared" si="34"/>
        <v>1.0399877719747208</v>
      </c>
      <c r="R306" s="15"/>
    </row>
    <row r="307" spans="1:18" x14ac:dyDescent="0.2">
      <c r="A307" s="12" t="s">
        <v>614</v>
      </c>
      <c r="B307" s="5" t="s">
        <v>615</v>
      </c>
      <c r="C307" s="13">
        <v>40738178.164149992</v>
      </c>
      <c r="D307" s="14">
        <v>39598651.1008</v>
      </c>
      <c r="E307" s="15">
        <f t="shared" si="28"/>
        <v>-1139527.063349992</v>
      </c>
      <c r="F307" s="16">
        <f t="shared" si="29"/>
        <v>0.97202803083735378</v>
      </c>
      <c r="G307" s="17">
        <v>39053522.538120002</v>
      </c>
      <c r="H307" s="16">
        <f t="shared" si="30"/>
        <v>1.013958499189104</v>
      </c>
      <c r="J307" s="13">
        <v>44207536.063349992</v>
      </c>
      <c r="K307" s="13">
        <v>43146451</v>
      </c>
      <c r="L307" s="16">
        <f t="shared" si="31"/>
        <v>8.9593958394414211E-2</v>
      </c>
      <c r="M307" s="15">
        <f t="shared" si="32"/>
        <v>-1061085.063349992</v>
      </c>
      <c r="N307" s="16">
        <f t="shared" si="33"/>
        <v>0.97599764298490999</v>
      </c>
      <c r="O307" s="17">
        <v>43068009.264110669</v>
      </c>
      <c r="P307" s="16">
        <f t="shared" si="34"/>
        <v>1.0018213457559251</v>
      </c>
      <c r="R307" s="15"/>
    </row>
    <row r="308" spans="1:18" x14ac:dyDescent="0.2">
      <c r="A308" s="12" t="s">
        <v>616</v>
      </c>
      <c r="B308" s="5" t="s">
        <v>617</v>
      </c>
      <c r="C308" s="13">
        <v>43594627</v>
      </c>
      <c r="D308" s="14">
        <v>47569765.490999997</v>
      </c>
      <c r="E308" s="15">
        <f t="shared" si="28"/>
        <v>3975138.4909999967</v>
      </c>
      <c r="F308" s="16">
        <f t="shared" si="29"/>
        <v>1.0911841381507863</v>
      </c>
      <c r="G308" s="17">
        <v>43594626.829999998</v>
      </c>
      <c r="H308" s="16">
        <f t="shared" si="30"/>
        <v>1.0911841424059276</v>
      </c>
      <c r="J308" s="13">
        <v>46465557</v>
      </c>
      <c r="K308" s="13">
        <v>46889633.800000004</v>
      </c>
      <c r="L308" s="16">
        <f t="shared" si="31"/>
        <v>-1.4297562411331843E-2</v>
      </c>
      <c r="M308" s="15">
        <f t="shared" si="32"/>
        <v>424076.80000000447</v>
      </c>
      <c r="N308" s="16">
        <f t="shared" si="33"/>
        <v>1.0091266914114472</v>
      </c>
      <c r="O308" s="17">
        <v>46465556.500000007</v>
      </c>
      <c r="P308" s="16">
        <f t="shared" si="34"/>
        <v>1.009126702270315</v>
      </c>
      <c r="R308" s="15"/>
    </row>
    <row r="309" spans="1:18" x14ac:dyDescent="0.2">
      <c r="A309" s="12" t="s">
        <v>618</v>
      </c>
      <c r="B309" s="5" t="s">
        <v>619</v>
      </c>
      <c r="C309" s="13">
        <v>50782551.819999993</v>
      </c>
      <c r="D309" s="14">
        <v>49866434.790399998</v>
      </c>
      <c r="E309" s="15">
        <f t="shared" si="28"/>
        <v>-916117.02959999442</v>
      </c>
      <c r="F309" s="16">
        <f t="shared" si="29"/>
        <v>0.98196000404140393</v>
      </c>
      <c r="G309" s="17">
        <v>49349500.229999997</v>
      </c>
      <c r="H309" s="16">
        <f t="shared" si="30"/>
        <v>1.0104749705263631</v>
      </c>
      <c r="J309" s="13">
        <v>53138048.029599994</v>
      </c>
      <c r="K309" s="13">
        <v>52035078</v>
      </c>
      <c r="L309" s="16">
        <f t="shared" si="31"/>
        <v>4.3489036637876836E-2</v>
      </c>
      <c r="M309" s="15">
        <f t="shared" si="32"/>
        <v>-1102970.0295999944</v>
      </c>
      <c r="N309" s="16">
        <f t="shared" si="33"/>
        <v>0.97924330925769809</v>
      </c>
      <c r="O309" s="17">
        <v>52221931.380522214</v>
      </c>
      <c r="P309" s="16">
        <f t="shared" si="34"/>
        <v>0.99642193661585055</v>
      </c>
      <c r="R309" s="15"/>
    </row>
    <row r="310" spans="1:18" x14ac:dyDescent="0.2">
      <c r="A310" s="12" t="s">
        <v>620</v>
      </c>
      <c r="B310" s="5" t="s">
        <v>621</v>
      </c>
      <c r="C310" s="13">
        <v>18188256</v>
      </c>
      <c r="D310" s="14">
        <v>20945211.620000001</v>
      </c>
      <c r="E310" s="15">
        <f t="shared" si="28"/>
        <v>2756955.620000001</v>
      </c>
      <c r="F310" s="16">
        <f t="shared" si="29"/>
        <v>1.1515788880473203</v>
      </c>
      <c r="G310" s="17">
        <v>18188255.971050002</v>
      </c>
      <c r="H310" s="16">
        <f t="shared" si="30"/>
        <v>1.1515788898802726</v>
      </c>
      <c r="J310" s="13">
        <v>19205858</v>
      </c>
      <c r="K310" s="13">
        <v>22948946.810000002</v>
      </c>
      <c r="L310" s="16">
        <f t="shared" si="31"/>
        <v>9.5665550024173082E-2</v>
      </c>
      <c r="M310" s="15">
        <f t="shared" si="32"/>
        <v>3743088.8100000024</v>
      </c>
      <c r="N310" s="16">
        <f t="shared" si="33"/>
        <v>1.1948930794968911</v>
      </c>
      <c r="O310" s="17">
        <v>19205858.345507938</v>
      </c>
      <c r="P310" s="16">
        <f t="shared" si="34"/>
        <v>1.1948930580011039</v>
      </c>
      <c r="R310" s="15"/>
    </row>
    <row r="311" spans="1:18" x14ac:dyDescent="0.2">
      <c r="A311" s="12" t="s">
        <v>622</v>
      </c>
      <c r="B311" s="5" t="s">
        <v>623</v>
      </c>
      <c r="C311" s="13">
        <v>10873494</v>
      </c>
      <c r="D311" s="14">
        <v>13456033.5</v>
      </c>
      <c r="E311" s="15">
        <f t="shared" si="28"/>
        <v>2582539.5</v>
      </c>
      <c r="F311" s="16">
        <f t="shared" si="29"/>
        <v>1.2375077872853013</v>
      </c>
      <c r="G311" s="17">
        <v>10873494.496479999</v>
      </c>
      <c r="H311" s="16">
        <f t="shared" si="30"/>
        <v>1.2375077307811235</v>
      </c>
      <c r="J311" s="13">
        <v>12893971</v>
      </c>
      <c r="K311" s="13">
        <v>17763848</v>
      </c>
      <c r="L311" s="16">
        <f t="shared" si="31"/>
        <v>0.32013999519249114</v>
      </c>
      <c r="M311" s="15">
        <f t="shared" si="32"/>
        <v>4869877</v>
      </c>
      <c r="N311" s="16">
        <f t="shared" si="33"/>
        <v>1.3776863620989996</v>
      </c>
      <c r="O311" s="17">
        <v>12893971.225288942</v>
      </c>
      <c r="P311" s="16">
        <f t="shared" si="34"/>
        <v>1.3776863380274782</v>
      </c>
      <c r="R311" s="15"/>
    </row>
    <row r="312" spans="1:18" x14ac:dyDescent="0.2">
      <c r="A312" s="12" t="s">
        <v>624</v>
      </c>
      <c r="B312" s="5" t="s">
        <v>625</v>
      </c>
      <c r="C312" s="13">
        <v>27936176</v>
      </c>
      <c r="D312" s="14">
        <v>27957612.49615714</v>
      </c>
      <c r="E312" s="15">
        <f t="shared" si="28"/>
        <v>21436.49615713954</v>
      </c>
      <c r="F312" s="16">
        <f t="shared" si="29"/>
        <v>1.0007673382411801</v>
      </c>
      <c r="G312" s="17">
        <v>27936175.670000002</v>
      </c>
      <c r="H312" s="16">
        <f t="shared" si="30"/>
        <v>1.0007673500628849</v>
      </c>
      <c r="J312" s="13">
        <v>29486021</v>
      </c>
      <c r="K312" s="13">
        <v>29448658</v>
      </c>
      <c r="L312" s="16">
        <f t="shared" si="31"/>
        <v>5.3332361769010475E-2</v>
      </c>
      <c r="M312" s="15">
        <f t="shared" si="32"/>
        <v>-37363</v>
      </c>
      <c r="N312" s="16">
        <f t="shared" si="33"/>
        <v>0.99873285717323479</v>
      </c>
      <c r="O312" s="17">
        <v>29486021.359115418</v>
      </c>
      <c r="P312" s="16">
        <f t="shared" si="34"/>
        <v>0.99873284500949233</v>
      </c>
      <c r="R312" s="15"/>
    </row>
    <row r="313" spans="1:18" x14ac:dyDescent="0.2">
      <c r="A313" s="12" t="s">
        <v>626</v>
      </c>
      <c r="B313" s="5" t="s">
        <v>627</v>
      </c>
      <c r="C313" s="13">
        <v>9724718</v>
      </c>
      <c r="D313" s="14">
        <v>9870057.9399999995</v>
      </c>
      <c r="E313" s="15">
        <f t="shared" si="28"/>
        <v>145339.93999999948</v>
      </c>
      <c r="F313" s="16">
        <f t="shared" si="29"/>
        <v>1.0149454143554599</v>
      </c>
      <c r="G313" s="17">
        <v>9724718.3699999992</v>
      </c>
      <c r="H313" s="16">
        <f t="shared" si="30"/>
        <v>1.014945375739452</v>
      </c>
      <c r="J313" s="13">
        <v>10599771</v>
      </c>
      <c r="K313" s="13">
        <v>10720146</v>
      </c>
      <c r="L313" s="16">
        <f t="shared" si="31"/>
        <v>8.6127970592237535E-2</v>
      </c>
      <c r="M313" s="15">
        <f t="shared" si="32"/>
        <v>120375</v>
      </c>
      <c r="N313" s="16">
        <f t="shared" si="33"/>
        <v>1.0113563774160781</v>
      </c>
      <c r="O313" s="17">
        <v>10599770.639894003</v>
      </c>
      <c r="P313" s="16">
        <f t="shared" si="34"/>
        <v>1.0113564117748872</v>
      </c>
      <c r="R313" s="15"/>
    </row>
    <row r="314" spans="1:18" x14ac:dyDescent="0.2">
      <c r="A314" s="12" t="s">
        <v>628</v>
      </c>
      <c r="B314" s="5" t="s">
        <v>629</v>
      </c>
      <c r="C314" s="13">
        <v>13039565</v>
      </c>
      <c r="D314" s="14">
        <v>13670961.370000001</v>
      </c>
      <c r="E314" s="15">
        <f t="shared" si="28"/>
        <v>631396.37000000104</v>
      </c>
      <c r="F314" s="16">
        <f t="shared" si="29"/>
        <v>1.0484215823150542</v>
      </c>
      <c r="G314" s="17">
        <v>13039564.66405</v>
      </c>
      <c r="H314" s="16">
        <f t="shared" si="30"/>
        <v>1.04842160932648</v>
      </c>
      <c r="J314" s="13">
        <v>14548100</v>
      </c>
      <c r="K314" s="13">
        <v>15087436</v>
      </c>
      <c r="L314" s="16">
        <f t="shared" si="31"/>
        <v>0.10361192542818215</v>
      </c>
      <c r="M314" s="15">
        <f t="shared" si="32"/>
        <v>539336</v>
      </c>
      <c r="N314" s="16">
        <f t="shared" si="33"/>
        <v>1.0370726074195256</v>
      </c>
      <c r="O314" s="17">
        <v>14548100.2422</v>
      </c>
      <c r="P314" s="16">
        <f t="shared" si="34"/>
        <v>1.0370725901541107</v>
      </c>
      <c r="R314" s="15"/>
    </row>
    <row r="315" spans="1:18" x14ac:dyDescent="0.2">
      <c r="A315" s="12" t="s">
        <v>630</v>
      </c>
      <c r="B315" s="5" t="s">
        <v>631</v>
      </c>
      <c r="C315" s="13">
        <v>28012737</v>
      </c>
      <c r="D315" s="14">
        <v>28772364.749999993</v>
      </c>
      <c r="E315" s="15">
        <f t="shared" si="28"/>
        <v>759627.74999999255</v>
      </c>
      <c r="F315" s="16">
        <f t="shared" si="29"/>
        <v>1.0271172270671014</v>
      </c>
      <c r="G315" s="17">
        <v>28012736.844999999</v>
      </c>
      <c r="H315" s="16">
        <f t="shared" si="30"/>
        <v>1.0271172327503437</v>
      </c>
      <c r="J315" s="13">
        <v>29763087</v>
      </c>
      <c r="K315" s="13">
        <v>30413295</v>
      </c>
      <c r="L315" s="16">
        <f t="shared" si="31"/>
        <v>5.7031469754324167E-2</v>
      </c>
      <c r="M315" s="15">
        <f t="shared" si="32"/>
        <v>650208</v>
      </c>
      <c r="N315" s="16">
        <f t="shared" si="33"/>
        <v>1.0218461210021661</v>
      </c>
      <c r="O315" s="17">
        <v>29763086.943302374</v>
      </c>
      <c r="P315" s="16">
        <f t="shared" si="34"/>
        <v>1.0218461229487468</v>
      </c>
      <c r="R315" s="15"/>
    </row>
    <row r="316" spans="1:18" x14ac:dyDescent="0.2">
      <c r="A316" s="12" t="s">
        <v>632</v>
      </c>
      <c r="B316" s="5" t="s">
        <v>633</v>
      </c>
      <c r="C316" s="13">
        <v>9593177</v>
      </c>
      <c r="D316" s="14">
        <v>10725262</v>
      </c>
      <c r="E316" s="15">
        <f t="shared" si="28"/>
        <v>1132085</v>
      </c>
      <c r="F316" s="16">
        <f t="shared" si="29"/>
        <v>1.1180093935512709</v>
      </c>
      <c r="G316" s="17">
        <v>9593176.8599999994</v>
      </c>
      <c r="H316" s="16">
        <f t="shared" si="30"/>
        <v>1.1180094098671711</v>
      </c>
      <c r="J316" s="13">
        <v>10531539</v>
      </c>
      <c r="K316" s="13">
        <v>12390650</v>
      </c>
      <c r="L316" s="16">
        <f t="shared" si="31"/>
        <v>0.15527713915054009</v>
      </c>
      <c r="M316" s="15">
        <f t="shared" si="32"/>
        <v>1859111</v>
      </c>
      <c r="N316" s="16">
        <f t="shared" si="33"/>
        <v>1.1765279509480997</v>
      </c>
      <c r="O316" s="17">
        <v>10531538.940105317</v>
      </c>
      <c r="P316" s="16">
        <f t="shared" si="34"/>
        <v>1.1765279576392176</v>
      </c>
      <c r="R316" s="15"/>
    </row>
    <row r="317" spans="1:18" x14ac:dyDescent="0.2">
      <c r="A317" s="12" t="s">
        <v>634</v>
      </c>
      <c r="B317" s="5" t="s">
        <v>635</v>
      </c>
      <c r="C317" s="13">
        <v>11620604</v>
      </c>
      <c r="D317" s="14">
        <v>12961403.427599998</v>
      </c>
      <c r="E317" s="15">
        <f t="shared" si="28"/>
        <v>1340799.4275999982</v>
      </c>
      <c r="F317" s="16">
        <f t="shared" si="29"/>
        <v>1.1153812166389974</v>
      </c>
      <c r="G317" s="17">
        <v>11620603.83</v>
      </c>
      <c r="H317" s="16">
        <f t="shared" si="30"/>
        <v>1.115381232956119</v>
      </c>
      <c r="J317" s="13">
        <v>12791607</v>
      </c>
      <c r="K317" s="13">
        <v>14209086.6</v>
      </c>
      <c r="L317" s="16">
        <f t="shared" si="31"/>
        <v>9.6261425652656274E-2</v>
      </c>
      <c r="M317" s="15">
        <f t="shared" si="32"/>
        <v>1417479.5999999996</v>
      </c>
      <c r="N317" s="16">
        <f t="shared" si="33"/>
        <v>1.1108132543471669</v>
      </c>
      <c r="O317" s="17">
        <v>12791606.58</v>
      </c>
      <c r="P317" s="16">
        <f t="shared" si="34"/>
        <v>1.1108132908196431</v>
      </c>
      <c r="R317" s="15"/>
    </row>
    <row r="318" spans="1:18" x14ac:dyDescent="0.2">
      <c r="A318" s="12" t="s">
        <v>636</v>
      </c>
      <c r="B318" s="5" t="s">
        <v>637</v>
      </c>
      <c r="C318" s="13"/>
      <c r="D318" s="14"/>
      <c r="E318" s="15"/>
      <c r="F318" s="16"/>
      <c r="G318" s="17"/>
      <c r="H318" s="16"/>
      <c r="J318" s="13"/>
      <c r="K318" s="13"/>
      <c r="L318" s="16"/>
      <c r="M318" s="15"/>
      <c r="N318" s="16"/>
      <c r="O318" s="17"/>
      <c r="P318" s="16"/>
      <c r="R318" s="15"/>
    </row>
    <row r="319" spans="1:18" x14ac:dyDescent="0.2">
      <c r="A319" s="12" t="s">
        <v>638</v>
      </c>
      <c r="B319" s="5" t="s">
        <v>639</v>
      </c>
      <c r="C319" s="13">
        <v>33046712</v>
      </c>
      <c r="D319" s="14">
        <v>32502881</v>
      </c>
      <c r="E319" s="15">
        <f t="shared" si="28"/>
        <v>-543831</v>
      </c>
      <c r="F319" s="16">
        <f t="shared" si="29"/>
        <v>0.98354356705744284</v>
      </c>
      <c r="G319" s="17">
        <v>32362813.120000001</v>
      </c>
      <c r="H319" s="16">
        <f t="shared" si="30"/>
        <v>1.0043280502062857</v>
      </c>
      <c r="J319" s="13">
        <v>35330482</v>
      </c>
      <c r="K319" s="13">
        <v>34844914</v>
      </c>
      <c r="L319" s="16">
        <f t="shared" si="31"/>
        <v>7.2056166344146536E-2</v>
      </c>
      <c r="M319" s="15">
        <f t="shared" si="32"/>
        <v>-485568</v>
      </c>
      <c r="N319" s="16">
        <f t="shared" si="33"/>
        <v>0.98625640035140194</v>
      </c>
      <c r="O319" s="17">
        <v>34786651.119999997</v>
      </c>
      <c r="P319" s="16">
        <f t="shared" si="34"/>
        <v>1.0016748631479075</v>
      </c>
      <c r="R319" s="15"/>
    </row>
    <row r="320" spans="1:18" x14ac:dyDescent="0.2">
      <c r="A320" s="12" t="s">
        <v>640</v>
      </c>
      <c r="B320" s="5" t="s">
        <v>641</v>
      </c>
      <c r="C320" s="13">
        <v>11690753</v>
      </c>
      <c r="D320" s="14">
        <v>12298976.73</v>
      </c>
      <c r="E320" s="15">
        <f t="shared" si="28"/>
        <v>608223.73000000045</v>
      </c>
      <c r="F320" s="16">
        <f t="shared" si="29"/>
        <v>1.0520260525562384</v>
      </c>
      <c r="G320" s="17">
        <v>11690753.24704</v>
      </c>
      <c r="H320" s="16">
        <f t="shared" si="30"/>
        <v>1.0520260303256335</v>
      </c>
      <c r="J320" s="13">
        <v>12906720</v>
      </c>
      <c r="K320" s="13">
        <v>13681229</v>
      </c>
      <c r="L320" s="16">
        <f t="shared" si="31"/>
        <v>0.11238758315790386</v>
      </c>
      <c r="M320" s="15">
        <f t="shared" si="32"/>
        <v>774509</v>
      </c>
      <c r="N320" s="16">
        <f t="shared" si="33"/>
        <v>1.0600081972801765</v>
      </c>
      <c r="O320" s="17">
        <v>12906720.28764</v>
      </c>
      <c r="P320" s="16">
        <f t="shared" si="34"/>
        <v>1.0600081736567655</v>
      </c>
      <c r="R320" s="15"/>
    </row>
    <row r="321" spans="1:18" x14ac:dyDescent="0.2">
      <c r="A321" s="12" t="s">
        <v>642</v>
      </c>
      <c r="B321" s="5" t="s">
        <v>643</v>
      </c>
      <c r="C321" s="13">
        <v>22869921</v>
      </c>
      <c r="D321" s="14">
        <v>22729267.778838079</v>
      </c>
      <c r="E321" s="15">
        <f t="shared" si="28"/>
        <v>-140653.22116192058</v>
      </c>
      <c r="F321" s="16">
        <f t="shared" si="29"/>
        <v>0.99384985977162232</v>
      </c>
      <c r="G321" s="17">
        <v>22869920.629999999</v>
      </c>
      <c r="H321" s="16">
        <f t="shared" si="30"/>
        <v>0.99384987585057838</v>
      </c>
      <c r="J321" s="13">
        <v>25055166.221161921</v>
      </c>
      <c r="K321" s="13">
        <v>24930080</v>
      </c>
      <c r="L321" s="16">
        <f t="shared" si="31"/>
        <v>9.6827238016482464E-2</v>
      </c>
      <c r="M321" s="15">
        <f t="shared" si="32"/>
        <v>-125086.22116192058</v>
      </c>
      <c r="N321" s="16">
        <f t="shared" si="33"/>
        <v>0.9950075676985024</v>
      </c>
      <c r="O321" s="17">
        <v>24914513.250249147</v>
      </c>
      <c r="P321" s="16">
        <f t="shared" si="34"/>
        <v>1.0006248064971006</v>
      </c>
      <c r="R321" s="15"/>
    </row>
    <row r="322" spans="1:18" x14ac:dyDescent="0.2">
      <c r="A322" s="12" t="s">
        <v>644</v>
      </c>
      <c r="B322" s="5" t="s">
        <v>645</v>
      </c>
      <c r="C322" s="13">
        <v>18278572</v>
      </c>
      <c r="D322" s="14">
        <v>19405037.869281288</v>
      </c>
      <c r="E322" s="15">
        <f t="shared" si="28"/>
        <v>1126465.8692812882</v>
      </c>
      <c r="F322" s="16">
        <f t="shared" si="29"/>
        <v>1.0616276736104597</v>
      </c>
      <c r="G322" s="17">
        <v>17544445.759440001</v>
      </c>
      <c r="H322" s="16">
        <f t="shared" si="30"/>
        <v>1.1060502073050769</v>
      </c>
      <c r="J322" s="13">
        <v>19523620.000000559</v>
      </c>
      <c r="K322" s="13">
        <v>20004569</v>
      </c>
      <c r="L322" s="16">
        <f t="shared" si="31"/>
        <v>3.0895643428131937E-2</v>
      </c>
      <c r="M322" s="15">
        <f t="shared" si="32"/>
        <v>480948.99999944121</v>
      </c>
      <c r="N322" s="16">
        <f t="shared" si="33"/>
        <v>1.024634212302812</v>
      </c>
      <c r="O322" s="17">
        <v>19173060.333461732</v>
      </c>
      <c r="P322" s="16">
        <f t="shared" si="34"/>
        <v>1.0433685938539023</v>
      </c>
      <c r="R322" s="15"/>
    </row>
    <row r="323" spans="1:18" x14ac:dyDescent="0.2">
      <c r="A323" s="12" t="s">
        <v>646</v>
      </c>
      <c r="B323" s="5" t="s">
        <v>647</v>
      </c>
      <c r="C323" s="13">
        <v>15047376</v>
      </c>
      <c r="D323" s="14">
        <v>16106393.412156019</v>
      </c>
      <c r="E323" s="15">
        <f t="shared" si="28"/>
        <v>1059017.4121560194</v>
      </c>
      <c r="F323" s="16">
        <f t="shared" si="29"/>
        <v>1.0703788761679125</v>
      </c>
      <c r="G323" s="17">
        <v>15047376.25</v>
      </c>
      <c r="H323" s="16">
        <f t="shared" si="30"/>
        <v>1.0703788583844323</v>
      </c>
      <c r="J323" s="13">
        <v>16601531</v>
      </c>
      <c r="K323" s="13">
        <v>17473430.453388829</v>
      </c>
      <c r="L323" s="16">
        <f t="shared" si="31"/>
        <v>8.4875428424656632E-2</v>
      </c>
      <c r="M323" s="15">
        <f t="shared" si="32"/>
        <v>871899.45338882878</v>
      </c>
      <c r="N323" s="16">
        <f t="shared" si="33"/>
        <v>1.052519219666477</v>
      </c>
      <c r="O323" s="17">
        <v>16601530.709999997</v>
      </c>
      <c r="P323" s="16">
        <f t="shared" si="34"/>
        <v>1.0525192380521657</v>
      </c>
      <c r="R323" s="15"/>
    </row>
    <row r="324" spans="1:18" x14ac:dyDescent="0.2">
      <c r="A324" s="12" t="s">
        <v>648</v>
      </c>
      <c r="B324" s="5" t="s">
        <v>649</v>
      </c>
      <c r="C324" s="13">
        <v>24944834</v>
      </c>
      <c r="D324" s="14">
        <v>25310376</v>
      </c>
      <c r="E324" s="15">
        <f t="shared" si="28"/>
        <v>365542</v>
      </c>
      <c r="F324" s="16">
        <f t="shared" si="29"/>
        <v>1.0146540161381712</v>
      </c>
      <c r="G324" s="17">
        <v>24944833.850000001</v>
      </c>
      <c r="H324" s="16">
        <f t="shared" si="30"/>
        <v>1.0146540222395588</v>
      </c>
      <c r="J324" s="13">
        <v>26519399</v>
      </c>
      <c r="K324" s="13">
        <v>27916884</v>
      </c>
      <c r="L324" s="16">
        <f t="shared" si="31"/>
        <v>0.10298179687255535</v>
      </c>
      <c r="M324" s="15">
        <f t="shared" si="32"/>
        <v>1397485</v>
      </c>
      <c r="N324" s="16">
        <f t="shared" si="33"/>
        <v>1.0526967070407591</v>
      </c>
      <c r="O324" s="17">
        <v>26519398.819734812</v>
      </c>
      <c r="P324" s="16">
        <f t="shared" si="34"/>
        <v>1.0526967141964481</v>
      </c>
      <c r="R324" s="15"/>
    </row>
    <row r="325" spans="1:18" x14ac:dyDescent="0.2">
      <c r="A325" s="12" t="s">
        <v>650</v>
      </c>
      <c r="B325" s="5" t="s">
        <v>651</v>
      </c>
      <c r="C325" s="13">
        <v>8260047</v>
      </c>
      <c r="D325" s="14">
        <v>9364958.9699999988</v>
      </c>
      <c r="E325" s="15">
        <f t="shared" si="28"/>
        <v>1104911.9699999988</v>
      </c>
      <c r="F325" s="16">
        <f t="shared" si="29"/>
        <v>1.1337658211872159</v>
      </c>
      <c r="G325" s="17">
        <v>8260047.1500000004</v>
      </c>
      <c r="H325" s="16">
        <f t="shared" si="30"/>
        <v>1.1337658005983657</v>
      </c>
      <c r="J325" s="13">
        <v>9916498</v>
      </c>
      <c r="K325" s="13">
        <v>11866015.140000001</v>
      </c>
      <c r="L325" s="16">
        <f t="shared" si="31"/>
        <v>0.26706536334136249</v>
      </c>
      <c r="M325" s="15">
        <f t="shared" si="32"/>
        <v>1949517.1400000006</v>
      </c>
      <c r="N325" s="16">
        <f t="shared" si="33"/>
        <v>1.19659330743575</v>
      </c>
      <c r="O325" s="17">
        <v>9916498.0400991645</v>
      </c>
      <c r="P325" s="16">
        <f t="shared" si="34"/>
        <v>1.1965933025971072</v>
      </c>
      <c r="R325" s="15"/>
    </row>
    <row r="326" spans="1:18" x14ac:dyDescent="0.2">
      <c r="A326" s="12" t="s">
        <v>652</v>
      </c>
      <c r="B326" s="5" t="s">
        <v>653</v>
      </c>
      <c r="C326" s="13">
        <v>5528619</v>
      </c>
      <c r="D326" s="14">
        <v>5956520.7000000011</v>
      </c>
      <c r="E326" s="15">
        <f t="shared" si="28"/>
        <v>427901.70000000112</v>
      </c>
      <c r="F326" s="16">
        <f t="shared" si="29"/>
        <v>1.0773975743309498</v>
      </c>
      <c r="G326" s="17">
        <v>5528618.7214799998</v>
      </c>
      <c r="H326" s="16">
        <f t="shared" si="30"/>
        <v>1.0773976286079379</v>
      </c>
      <c r="J326" s="13">
        <v>5446251</v>
      </c>
      <c r="K326" s="13">
        <v>6361018.7500000009</v>
      </c>
      <c r="L326" s="16">
        <f t="shared" si="31"/>
        <v>6.7908443598626245E-2</v>
      </c>
      <c r="M326" s="15">
        <f t="shared" si="32"/>
        <v>914767.75000000093</v>
      </c>
      <c r="N326" s="16">
        <f t="shared" si="33"/>
        <v>1.1679628335161198</v>
      </c>
      <c r="O326" s="17">
        <v>5446250.7874944638</v>
      </c>
      <c r="P326" s="16">
        <f t="shared" si="34"/>
        <v>1.1679628790884919</v>
      </c>
      <c r="R326" s="15"/>
    </row>
    <row r="327" spans="1:18" x14ac:dyDescent="0.2">
      <c r="B327" s="4" t="s">
        <v>654</v>
      </c>
      <c r="C327" s="18">
        <f>SUM(C9:C326)</f>
        <v>12023525943.115889</v>
      </c>
      <c r="D327" s="18">
        <f>SUM(D9:D326)</f>
        <v>15184146397.885204</v>
      </c>
      <c r="E327" s="18">
        <f>SUM(E9:E326)</f>
        <v>3160620454.7693157</v>
      </c>
      <c r="F327" s="19">
        <f t="shared" si="29"/>
        <v>1.2628696831297594</v>
      </c>
      <c r="G327" s="18">
        <f>SUM(G9:G326)</f>
        <v>11758581522.067404</v>
      </c>
      <c r="H327" s="19">
        <f t="shared" si="30"/>
        <v>1.291324669509585</v>
      </c>
      <c r="I327" s="4"/>
      <c r="J327" s="18">
        <f t="shared" ref="J327:O327" si="35">SUM(J9:J326)</f>
        <v>12935694149.788527</v>
      </c>
      <c r="K327" s="18">
        <f t="shared" si="35"/>
        <v>16234078583.46858</v>
      </c>
      <c r="L327" s="19">
        <f t="shared" si="31"/>
        <v>6.9146605813126705E-2</v>
      </c>
      <c r="M327" s="18">
        <f t="shared" si="35"/>
        <v>3298384433.6800399</v>
      </c>
      <c r="N327" s="19">
        <f t="shared" si="33"/>
        <v>1.2549831802983666</v>
      </c>
      <c r="O327" s="18">
        <f t="shared" si="35"/>
        <v>12737084432.332712</v>
      </c>
      <c r="P327" s="19">
        <f t="shared" si="34"/>
        <v>1.2745521684898979</v>
      </c>
    </row>
    <row r="328" spans="1:18" x14ac:dyDescent="0.2">
      <c r="G328" s="17"/>
    </row>
  </sheetData>
  <mergeCells count="2">
    <mergeCell ref="C7:H7"/>
    <mergeCell ref="J7:P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ComplySum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Net School Spending (NSS) and Foundation Budget FY23 and FY24</dc:title>
  <dc:creator>DESE</dc:creator>
  <cp:lastModifiedBy>Zou, Dong (EOE)</cp:lastModifiedBy>
  <dcterms:created xsi:type="dcterms:W3CDTF">2024-02-21T03:10:31Z</dcterms:created>
  <dcterms:modified xsi:type="dcterms:W3CDTF">2024-02-22T21:25:45Z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Feb 22 2024 12:00AM</vt:lpwstr>
  </property>
</Properties>
</file>